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mc:AlternateContent xmlns:mc="http://schemas.openxmlformats.org/markup-compatibility/2006">
    <mc:Choice Requires="x15">
      <x15ac:absPath xmlns:x15ac="http://schemas.microsoft.com/office/spreadsheetml/2010/11/ac" url="C:\Users\hrsmcare202601\Desktop\様式\"/>
    </mc:Choice>
  </mc:AlternateContent>
  <xr:revisionPtr revIDLastSave="0" documentId="8_{C7260256-88B9-43A4-9676-B650951D0FED}" xr6:coauthVersionLast="47" xr6:coauthVersionMax="47" xr10:uidLastSave="{00000000-0000-0000-0000-000000000000}"/>
  <bookViews>
    <workbookView xWindow="1830" yWindow="0" windowWidth="24570" windowHeight="1527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【総額及び平均額】賃上げ支援事業実績報告書!$A$9:$H$9</definedName>
    <definedName name="_xlnm._FilterDatabase" localSheetId="3" hidden="1">'【総額及び平均額】賃上げ支援事業実績報告書（法人単位）'!$A$9:$H$45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C201" i="125" l="1"/>
  <c r="A2" i="125"/>
  <c r="E4" i="122" s="1"/>
  <c r="I5" i="123" l="1"/>
  <c r="D5" i="123"/>
  <c r="E5" i="123" s="1"/>
  <c r="I4" i="123"/>
  <c r="G14" i="122" s="1"/>
  <c r="D4" i="123"/>
  <c r="E4" i="123" s="1"/>
  <c r="G3" i="122" l="1"/>
  <c r="I5" i="111"/>
  <c r="I4" i="111"/>
  <c r="D5" i="111"/>
  <c r="E5" i="111" s="1"/>
  <c r="G5" i="122" l="1"/>
  <c r="G7" i="122" s="1"/>
  <c r="E7" i="122" s="1"/>
  <c r="E6" i="122" l="1"/>
  <c r="G14" i="97"/>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<sst xmlns="http://schemas.openxmlformats.org/spreadsheetml/2006/main" count="774" uniqueCount="181">
  <si>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</si>
  <si>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</si>
  <si>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</si>
  <si>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</si>
  <si>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</si>
  <si>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</si>
  <si>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</si>
  <si>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</si>
  <si>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</si>
  <si>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</si>
  <si>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</si>
  <si>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</si>
  <si>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</si>
  <si>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</si>
  <si>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</si>
  <si>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</si>
  <si>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</si>
  <si>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</si>
  <si>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</si>
  <si>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</si>
  <si>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</si>
  <si>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</si>
  <si>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</si>
  <si>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</si>
  <si>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</si>
  <si>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</si>
  <si>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</si>
  <si>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</si>
  <si>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</si>
  <si>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</si>
  <si>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</si>
  <si>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</si>
  <si>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</si>
  <si>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</si>
  <si>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</si>
  <si>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</si>
  <si>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</si>
  <si>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</si>
  <si>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</si>
  <si>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</si>
  <si>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</si>
  <si>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</si>
  <si>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</si>
  <si>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</si>
  <si>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</si>
  <si>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</si>
  <si>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</si>
  <si>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</si>
  <si>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</si>
  <si>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</si>
  <si>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開設者：</t>
    <rPh sb="0" eb="3">
      <t>カイセツシャ</t>
    </rPh>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</si>
  <si>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</si>
  <si>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</si>
  <si>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</si>
  <si>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</si>
  <si>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</si>
  <si>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</si>
  <si>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</si>
  <si>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</si>
  <si>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</si>
  <si>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</si>
  <si>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</si>
  <si>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</si>
  <si>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</si>
  <si>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</si>
  <si>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</si>
  <si>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</si>
  <si>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</si>
  <si>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</si>
  <si>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</si>
  <si>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</si>
  <si>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</si>
  <si>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</si>
  <si>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</si>
  <si>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</si>
  <si>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</si>
  <si>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</si>
  <si>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</si>
  <si>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</si>
  <si>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</si>
  <si>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</si>
  <si>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</si>
  <si>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</si>
  <si>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</si>
  <si>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</si>
  <si>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</si>
  <si>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</si>
  <si>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</si>
  <si>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</si>
  <si>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</si>
  <si>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</si>
  <si>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</si>
  <si>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</si>
  <si>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</si>
  <si>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</si>
  <si>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</si>
  <si>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</si>
  <si>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</si>
  <si>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</si>
  <si>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</si>
  <si>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</si>
  <si>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</si>
  <si>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</si>
  <si>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</si>
  <si>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</si>
  <si>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</si>
  <si>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</si>
  <si>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</si>
  <si>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</si>
  <si>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</si>
  <si>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　基本給の引き上げ（①対象人数×②月額×③月数）÷①対象人数）</t>
    <rPh sb="1" eb="4">
      <t>キホンキュウ</t>
    </rPh>
    <rPh sb="5" eb="6">
      <t>ヒ</t>
    </rPh>
    <rPh sb="7" eb="8">
      <t>ア</t>
    </rPh>
    <phoneticPr fontId="40"/>
  </si>
  <si>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40"/>
  </si>
  <si>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</si>
  <si>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</si>
  <si>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</si>
  <si>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9"/>
  </si>
  <si>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9"/>
  </si>
  <si>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</si>
  <si>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</si>
  <si>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</si>
  <si>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</si>
  <si>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❸：賃上げ支援事業の支給額（直接入力）</t>
    <rPh sb="2" eb="4">
      <t>チンア</t>
    </rPh>
    <rPh sb="5" eb="7">
      <t>シエン</t>
    </rPh>
    <rPh sb="7" eb="9">
      <t>ジギョウ</t>
    </rPh>
    <rPh sb="10" eb="13">
      <t>シキュウガク</t>
    </rPh>
    <rPh sb="14" eb="16">
      <t>チョクセツ</t>
    </rPh>
    <rPh sb="16" eb="18">
      <t>ニュウリョク</t>
    </rPh>
    <phoneticPr fontId="39"/>
  </si>
  <si>
    <t>賃金改善の総額
（自動計算）</t>
    <rPh sb="9" eb="11">
      <t>ジドウ</t>
    </rPh>
    <rPh sb="11" eb="13">
      <t>ケイサン</t>
    </rPh>
    <phoneticPr fontId="39"/>
  </si>
  <si>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9"/>
  </si>
  <si>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</si>
  <si>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</si>
  <si>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</si>
  <si>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</si>
  <si>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</si>
  <si>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</si>
  <si>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</si>
  <si>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</si>
  <si>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0"/>
  </si>
  <si>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</si>
  <si>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t>交付決定額</t>
    <rPh sb="0" eb="2">
      <t>コウフ</t>
    </rPh>
    <rPh sb="2" eb="5">
      <t>ケッテイガク</t>
    </rPh>
    <phoneticPr fontId="39"/>
  </si>
  <si>
    <t>総額</t>
    <rPh sb="0" eb="2">
      <t>ソウガク</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</si>
  <si>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0"/>
  </si>
  <si>
    <t>給付金の対象となった賃金改善の総額</t>
    <rPh sb="0" eb="3">
      <t>キュウフキン</t>
    </rPh>
    <rPh sb="4" eb="6">
      <t>タイショウ</t>
    </rPh>
    <rPh sb="10" eb="12">
      <t>チンギン</t>
    </rPh>
    <phoneticPr fontId="39"/>
  </si>
  <si>
    <t>賃金改善（法人全体）の内容</t>
    <rPh sb="0" eb="2">
      <t>チンギン</t>
    </rPh>
    <rPh sb="2" eb="4">
      <t>カイゼン</t>
    </rPh>
    <rPh sb="5" eb="7">
      <t>ホウジン</t>
    </rPh>
    <rPh sb="7" eb="9">
      <t>ゼンタイ</t>
    </rPh>
    <rPh sb="11" eb="13">
      <t>ナイヨウ</t>
    </rPh>
    <phoneticPr fontId="39"/>
  </si>
  <si>
    <t>事務職員の賃金改善の内容</t>
    <rPh sb="0" eb="2">
      <t>ジム</t>
    </rPh>
    <rPh sb="2" eb="4">
      <t>ショクイン</t>
    </rPh>
    <rPh sb="5" eb="7">
      <t>チンギン</t>
    </rPh>
    <rPh sb="7" eb="9">
      <t>カイゼン</t>
    </rPh>
    <rPh sb="10" eb="12">
      <t>ナイヨウ</t>
    </rPh>
    <phoneticPr fontId="39"/>
  </si>
  <si>
    <t>看護補助者の賃金改善の内容</t>
    <rPh sb="0" eb="2">
      <t>カンゴ</t>
    </rPh>
    <rPh sb="2" eb="5">
      <t>ホジョシャ</t>
    </rPh>
    <rPh sb="6" eb="8">
      <t>チンギン</t>
    </rPh>
    <rPh sb="8" eb="10">
      <t>カイゼン</t>
    </rPh>
    <rPh sb="11" eb="13">
      <t>ナイヨウ</t>
    </rPh>
    <phoneticPr fontId="39"/>
  </si>
  <si>
    <t>薬剤師の賃金改善の内容</t>
    <rPh sb="0" eb="3">
      <t>ヤクザイシ</t>
    </rPh>
    <rPh sb="4" eb="6">
      <t>チンギン</t>
    </rPh>
    <rPh sb="6" eb="8">
      <t>カイゼン</t>
    </rPh>
    <rPh sb="9" eb="11">
      <t>ナイヨウ</t>
    </rPh>
    <phoneticPr fontId="39"/>
  </si>
  <si>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</si>
  <si>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</si>
  <si>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❷≧❸の判定（×は返還あり）</t>
    <rPh sb="4" eb="6">
      <t>ハンテイ</t>
    </rPh>
    <rPh sb="9" eb="11">
      <t>ヘンカン</t>
    </rPh>
    <phoneticPr fontId="39"/>
  </si>
  <si>
    <t>❷≧❸の判定（×は返還あり）</t>
    <rPh sb="4" eb="6">
      <t>ハンテイ</t>
    </rPh>
    <phoneticPr fontId="3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</si>
  <si>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0"/>
  </si>
  <si>
    <t>施設数（自動計算）</t>
    <rPh sb="0" eb="3">
      <t>シセツスウ</t>
    </rPh>
    <rPh sb="4" eb="6">
      <t>ジドウ</t>
    </rPh>
    <rPh sb="6" eb="8">
      <t>ケイサン</t>
    </rPh>
    <phoneticPr fontId="39"/>
  </si>
  <si>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9"/>
  </si>
  <si>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9"/>
  </si>
  <si>
    <t>有床診療所の名称：</t>
    <rPh sb="0" eb="2">
      <t>ユウショウ</t>
    </rPh>
    <rPh sb="2" eb="5">
      <t>シンリョウジョ</t>
    </rPh>
    <rPh sb="6" eb="8">
      <t>メイショウ</t>
    </rPh>
    <phoneticPr fontId="40"/>
  </si>
  <si>
    <r>
      <t>（第３号様式）（別紙様式２）</t>
    </r>
    <r>
      <rPr>
        <b/>
        <sz val="14"/>
        <color rgb="FFFF0000"/>
        <rFont val="ＭＳ Ｐゴシック"/>
        <family val="3"/>
        <charset val="128"/>
        <scheme val="minor"/>
      </rPr>
      <t>※有床診療所（施設単位）の報告</t>
    </r>
    <rPh sb="1" eb="2">
      <t>ダイ</t>
    </rPh>
    <rPh sb="3" eb="4">
      <t>ゴウ</t>
    </rPh>
    <rPh sb="4" eb="6">
      <t>ヨウシキ</t>
    </rPh>
    <rPh sb="8" eb="10">
      <t>ベッシ</t>
    </rPh>
    <rPh sb="10" eb="12">
      <t>ヨウシキ</t>
    </rPh>
    <rPh sb="15" eb="17">
      <t>ユウショウ</t>
    </rPh>
    <rPh sb="17" eb="20">
      <t>シンリョウジョ</t>
    </rPh>
    <rPh sb="21" eb="23">
      <t>シセツ</t>
    </rPh>
    <rPh sb="23" eb="25">
      <t>タンイ</t>
    </rPh>
    <rPh sb="27" eb="29">
      <t>ホウコク</t>
    </rPh>
    <phoneticPr fontId="40"/>
  </si>
  <si>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40"/>
  </si>
  <si>
    <r>
      <t>（第３号様式）（別紙様式２）</t>
    </r>
    <r>
      <rPr>
        <b/>
        <sz val="14"/>
        <color rgb="FFFF0000"/>
        <rFont val="ＭＳ Ｐゴシック"/>
        <family val="3"/>
        <charset val="128"/>
        <scheme val="minor"/>
      </rPr>
      <t>※有床診療所（法人単位）の報告</t>
    </r>
    <rPh sb="1" eb="2">
      <t>ダイ</t>
    </rPh>
    <rPh sb="3" eb="4">
      <t>ゴウ</t>
    </rPh>
    <rPh sb="4" eb="6">
      <t>ヨウシキ</t>
    </rPh>
    <rPh sb="15" eb="17">
      <t>ユウショウ</t>
    </rPh>
    <rPh sb="17" eb="20">
      <t>シンリョウジョ</t>
    </rPh>
    <rPh sb="21" eb="23">
      <t>ホウジン</t>
    </rPh>
    <rPh sb="23" eb="25">
      <t>タンイ</t>
    </rPh>
    <rPh sb="27" eb="29">
      <t>ホウコク</t>
    </rPh>
    <phoneticPr fontId="40"/>
  </si>
  <si>
    <r>
      <t xml:space="preserve">（別紙）
</t>
    </r>
    <r>
      <rPr>
        <b/>
        <sz val="14"/>
        <color rgb="FFFF0000"/>
        <rFont val="ＭＳ Ｐゴシック"/>
        <family val="3"/>
        <charset val="128"/>
        <scheme val="minor"/>
      </rPr>
      <t>※有床診療所（法人単位）の報告</t>
    </r>
    <rPh sb="1" eb="3">
      <t>ベッシ</t>
    </rPh>
    <rPh sb="6" eb="8">
      <t>ユウショウ</t>
    </rPh>
    <rPh sb="8" eb="11">
      <t>シンリョウジョ</t>
    </rPh>
    <rPh sb="12" eb="14">
      <t>ホウジン</t>
    </rPh>
    <rPh sb="14" eb="16">
      <t>タンイ</t>
    </rPh>
    <rPh sb="18" eb="20">
      <t>ホウコク</t>
    </rPh>
    <phoneticPr fontId="40"/>
  </si>
  <si>
    <t>②月額または
月額換算額</t>
    <rPh sb="1" eb="3">
      <t>ゲツガク</t>
    </rPh>
    <phoneticPr fontId="39"/>
  </si>
  <si>
    <t>　基本給の引き上げ</t>
    <rPh sb="1" eb="4">
      <t>キホンキュウ</t>
    </rPh>
    <rPh sb="5" eb="6">
      <t>ヒ</t>
    </rPh>
    <rPh sb="7" eb="8">
      <t>ア</t>
    </rPh>
    <phoneticPr fontId="40"/>
  </si>
  <si>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40"/>
  </si>
  <si>
    <t>　一時金または特別手当</t>
    <rPh sb="1" eb="4">
      <t>イチジキン</t>
    </rPh>
    <rPh sb="7" eb="9">
      <t>トクベツ</t>
    </rPh>
    <rPh sb="9" eb="11">
      <t>テアテ</t>
    </rPh>
    <phoneticPr fontId="40"/>
  </si>
  <si>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9"/>
  </si>
  <si>
    <t>医療法人○○会</t>
  </si>
  <si>
    <t>▲▲医院</t>
    <rPh sb="2" eb="4">
      <t>イイン</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</si>
  <si>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</si>
  <si>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</si>
  <si>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</si>
  <si>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9"/>
  </si>
  <si>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9"/>
  </si>
  <si>
    <t>○</t>
    <phoneticPr fontId="39"/>
  </si>
  <si>
    <t>×</t>
    <phoneticPr fontId="39"/>
  </si>
  <si>
    <t>開設者（法人の名称等）：</t>
    <rPh sb="0" eb="3">
      <t>カイセツシャ</t>
    </rPh>
    <rPh sb="4" eb="6">
      <t>ホウジン</t>
    </rPh>
    <rPh sb="7" eb="9">
      <t>メイショウ</t>
    </rPh>
    <rPh sb="9" eb="10">
      <t>トウ</t>
    </rPh>
    <phoneticPr fontId="40"/>
  </si>
  <si>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9"/>
  </si>
  <si>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9"/>
  </si>
  <si>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9"/>
  </si>
  <si>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9"/>
  </si>
  <si>
    <r>
      <t>左側（E列）：左側（E列）：法人が運営する複数の施設でまとめて賃金改善に必要な額を計算し、各施設の賃金改善額を算出して、これに本事業の支給額を充てた場合は、「対象施設報告シート（法人単位）」に対象施設名と交付決定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118" eb="120">
      <t>ミギガワ</t>
    </rPh>
    <rPh sb="122" eb="123">
      <t>レツ</t>
    </rPh>
    <rPh sb="127" eb="129">
      <t>キサイ</t>
    </rPh>
    <rPh sb="133" eb="135">
      <t>チンギン</t>
    </rPh>
    <rPh sb="135" eb="137">
      <t>カイゼン</t>
    </rPh>
    <rPh sb="138" eb="140">
      <t>ソウガク</t>
    </rPh>
    <rPh sb="148" eb="150">
      <t>ヒョウカ</t>
    </rPh>
    <rPh sb="150" eb="151">
      <t>リョウ</t>
    </rPh>
    <rPh sb="152" eb="154">
      <t>カツヨウ</t>
    </rPh>
    <rPh sb="156" eb="158">
      <t>キンガク</t>
    </rPh>
    <rPh sb="159" eb="160">
      <t>ホン</t>
    </rPh>
    <rPh sb="160" eb="163">
      <t>キュウフキン</t>
    </rPh>
    <rPh sb="163" eb="165">
      <t>イガイ</t>
    </rPh>
    <rPh sb="166" eb="168">
      <t>チンア</t>
    </rPh>
    <rPh sb="169" eb="172">
      <t>ホジョキン</t>
    </rPh>
    <rPh sb="173" eb="175">
      <t>カツヨウ</t>
    </rPh>
    <rPh sb="177" eb="179">
      <t>キンガク</t>
    </rPh>
    <rPh sb="180" eb="181">
      <t>フク</t>
    </rPh>
    <rPh sb="186" eb="188">
      <t>バアイ</t>
    </rPh>
    <rPh sb="191" eb="193">
      <t>キンガク</t>
    </rPh>
    <rPh sb="194" eb="196">
      <t>キサイ</t>
    </rPh>
    <phoneticPr fontId="39"/>
  </si>
  <si>
    <t>左側（E列）：給付金の対象となる補助対象経費が給付金の支給額と同額以上であることを判定します。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</si>
  <si>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9"/>
  </si>
  <si>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</si>
  <si>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右側（G列）：❷が自動計算されます。</t>
    <rPh sb="37" eb="39">
      <t>シセツ</t>
    </rPh>
    <rPh sb="94" eb="96">
      <t>シキュウ</t>
    </rPh>
    <rPh sb="96" eb="98">
      <t>タイショウ</t>
    </rPh>
    <rPh sb="102" eb="104">
      <t>シセツ</t>
    </rPh>
    <rPh sb="106" eb="108">
      <t>キサイ</t>
    </rPh>
    <rPh sb="116" eb="118">
      <t>ミギガワ</t>
    </rPh>
    <rPh sb="120" eb="121">
      <t>レツ</t>
    </rPh>
    <rPh sb="125" eb="127">
      <t>ジドウ</t>
    </rPh>
    <rPh sb="127" eb="129">
      <t>ケイサン</t>
    </rPh>
    <phoneticPr fontId="39"/>
  </si>
  <si>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1" eb="133">
      <t>ジドウ</t>
    </rPh>
    <rPh sb="133" eb="135">
      <t>ケイサン</t>
    </rPh>
    <phoneticPr fontId="39"/>
  </si>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</sst>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2" fillId="0" borderId="0"/>
    <xf numFmtId="38" fontId="42" fillId="0" borderId="0" applyFont="0" applyFill="0" applyBorder="0" applyAlignment="0" applyProtection="0"/>
    <xf numFmtId="0" fontId="44" fillId="0" borderId="0"/>
    <xf numFmtId="38" fontId="44" fillId="0" borderId="0" applyFon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38" fontId="22" fillId="0" borderId="0" applyFont="0" applyFill="0" applyBorder="0" applyAlignment="0" applyProtection="0">
      <alignment vertical="center"/>
    </xf>
    <xf numFmtId="0" fontId="45" fillId="0" borderId="0">
      <alignment vertical="center"/>
    </xf>
    <xf numFmtId="0" fontId="19" fillId="0" borderId="0">
      <alignment vertical="center"/>
    </xf>
    <xf numFmtId="38" fontId="19" fillId="0" borderId="0" applyFont="0" applyFill="0" applyBorder="0" applyAlignment="0" applyProtection="0">
      <alignment vertical="center"/>
    </xf>
    <xf numFmtId="0" fontId="45"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10" fillId="0" borderId="0">
      <alignment vertical="center"/>
    </xf>
    <xf numFmtId="0" fontId="10" fillId="0" borderId="0">
      <alignment vertical="center"/>
    </xf>
  </cellStyleXfs>
  <cellXfs count="88">
    <xf numFmtId="0" fontId="0" fillId="0" borderId="0" xfId="0">
      <alignment vertical="center"/>
    </xf>
    <xf numFmtId="0" fontId="17" fillId="0" borderId="0" xfId="57">
      <alignment vertical="center"/>
    </xf>
    <xf numFmtId="0" fontId="46"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8"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48" fillId="0" borderId="0" xfId="69" applyFont="1" applyAlignment="1">
      <alignment horizontal="center" vertical="center"/>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176" fontId="49" fillId="36" borderId="0" xfId="68" applyNumberFormat="1" applyFont="1" applyFill="1" applyAlignment="1" applyProtection="1">
      <alignment horizontal="right" vertical="center"/>
      <protection locked="0"/>
    </xf>
    <xf numFmtId="176" fontId="49" fillId="36" borderId="0" xfId="69" applyNumberFormat="1" applyFont="1" applyFill="1" applyAlignment="1" applyProtection="1">
      <alignment horizontal="right" vertical="center"/>
      <protection locked="0"/>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7" fillId="0" borderId="0" xfId="69" applyFont="1" applyAlignment="1" applyProtection="1">
      <alignment horizontal="right" vertical="center"/>
      <protection locked="0"/>
    </xf>
    <xf numFmtId="176" fontId="34" fillId="0" borderId="5" xfId="69" applyNumberFormat="1" applyFont="1" applyBorder="1" applyAlignment="1">
      <alignment horizontal="center" vertical="center" wrapText="1"/>
    </xf>
    <xf numFmtId="178"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7" fontId="34" fillId="35" borderId="5" xfId="71" applyNumberFormat="1" applyFont="1" applyFill="1" applyBorder="1" applyAlignment="1">
      <alignment horizontal="center" vertical="center" wrapText="1"/>
    </xf>
    <xf numFmtId="177" fontId="34" fillId="35" borderId="5" xfId="69" applyNumberFormat="1" applyFont="1" applyFill="1" applyBorder="1" applyAlignment="1">
      <alignment horizontal="center" vertical="center" wrapText="1"/>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10" fillId="0" borderId="0" xfId="72">
      <alignment vertical="center"/>
    </xf>
    <xf numFmtId="180" fontId="34" fillId="35" borderId="5" xfId="71" applyNumberFormat="1" applyFont="1" applyFill="1" applyBorder="1" applyAlignment="1">
      <alignment horizontal="center" vertical="center" wrapText="1"/>
    </xf>
    <xf numFmtId="0" fontId="34" fillId="0" borderId="25" xfId="69" applyFont="1" applyBorder="1" applyAlignment="1">
      <alignment vertical="center" wrapText="1"/>
    </xf>
    <xf numFmtId="180" fontId="34" fillId="35" borderId="5" xfId="69" applyNumberFormat="1" applyFont="1" applyFill="1" applyBorder="1" applyAlignment="1">
      <alignment horizontal="center" vertical="center" wrapText="1"/>
    </xf>
    <xf numFmtId="0" fontId="49" fillId="0" borderId="0" xfId="69" applyFont="1">
      <alignment vertical="center"/>
    </xf>
    <xf numFmtId="0" fontId="9" fillId="0" borderId="0" xfId="69" applyFont="1" applyAlignment="1">
      <alignment vertical="center" wrapText="1"/>
    </xf>
    <xf numFmtId="0" fontId="8" fillId="0" borderId="0" xfId="69" applyFont="1" applyAlignment="1">
      <alignment vertical="center" wrapText="1"/>
    </xf>
    <xf numFmtId="0" fontId="53" fillId="0" borderId="0" xfId="0" applyFont="1">
      <alignment vertical="center"/>
    </xf>
    <xf numFmtId="0" fontId="53" fillId="0" borderId="5" xfId="0" applyFont="1" applyBorder="1" applyAlignment="1">
      <alignment horizontal="center" vertical="center"/>
    </xf>
    <xf numFmtId="0" fontId="53" fillId="0" borderId="3" xfId="0" applyFont="1" applyBorder="1">
      <alignment vertical="center"/>
    </xf>
    <xf numFmtId="0" fontId="53" fillId="0" borderId="5" xfId="0" applyFont="1" applyBorder="1" applyAlignment="1">
      <alignment horizontal="center" vertical="center" wrapText="1"/>
    </xf>
    <xf numFmtId="0" fontId="53" fillId="0" borderId="5" xfId="0" applyFont="1" applyBorder="1" applyAlignment="1">
      <alignment horizontal="right" vertical="center"/>
    </xf>
    <xf numFmtId="176" fontId="53" fillId="0" borderId="5" xfId="0" applyNumberFormat="1" applyFont="1" applyBorder="1" applyAlignment="1">
      <alignment horizontal="right" vertical="center"/>
    </xf>
    <xf numFmtId="0" fontId="48" fillId="0" borderId="0" xfId="69" applyFont="1" applyAlignment="1">
      <alignment vertical="center" wrapText="1"/>
    </xf>
    <xf numFmtId="0" fontId="7" fillId="0" borderId="0" xfId="69" applyFont="1" applyAlignment="1">
      <alignment vertical="center" wrapText="1"/>
    </xf>
    <xf numFmtId="0" fontId="34" fillId="0" borderId="5" xfId="69" applyFont="1" applyBorder="1" applyAlignment="1">
      <alignment horizontal="center" vertical="center" wrapText="1"/>
    </xf>
    <xf numFmtId="0" fontId="49" fillId="35" borderId="0" xfId="69" applyFont="1" applyFill="1" applyAlignment="1" applyProtection="1">
      <alignment horizontal="right" vertical="center"/>
      <protection locked="0"/>
    </xf>
    <xf numFmtId="176" fontId="49" fillId="35" borderId="0" xfId="68" applyNumberFormat="1" applyFont="1" applyFill="1" applyAlignment="1" applyProtection="1">
      <alignment horizontal="right" vertical="center"/>
      <protection locked="0"/>
    </xf>
    <xf numFmtId="179" fontId="34" fillId="35" borderId="5" xfId="69" applyNumberFormat="1" applyFont="1" applyFill="1" applyBorder="1" applyAlignment="1">
      <alignment horizontal="center" vertical="center" wrapText="1"/>
    </xf>
    <xf numFmtId="176" fontId="34" fillId="0" borderId="23" xfId="69" applyNumberFormat="1" applyFont="1" applyBorder="1" applyAlignment="1">
      <alignment horizontal="center" vertical="center" wrapText="1"/>
    </xf>
    <xf numFmtId="0" fontId="54" fillId="0" borderId="1" xfId="69" applyFont="1" applyBorder="1" applyAlignment="1">
      <alignment vertical="center" wrapText="1"/>
    </xf>
    <xf numFmtId="0" fontId="34" fillId="0" borderId="3" xfId="69" applyFont="1" applyBorder="1" applyAlignment="1">
      <alignment vertical="center" wrapText="1"/>
    </xf>
    <xf numFmtId="0" fontId="49" fillId="36" borderId="0" xfId="69" applyFont="1" applyFill="1" applyAlignment="1" applyProtection="1">
      <alignment horizontal="right" vertical="center"/>
      <protection locked="0"/>
    </xf>
    <xf numFmtId="0" fontId="6" fillId="0" borderId="0" xfId="69" applyFont="1">
      <alignment vertical="center"/>
    </xf>
    <xf numFmtId="0" fontId="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2" fillId="0" borderId="0" xfId="69" applyFont="1" applyAlignment="1">
      <alignment vertical="center" wrapText="1"/>
    </xf>
    <xf numFmtId="0" fontId="48" fillId="0" borderId="0" xfId="69" applyFont="1" applyAlignment="1">
      <alignment horizontal="center" vertical="center" wrapText="1"/>
    </xf>
    <xf numFmtId="0" fontId="48" fillId="0" borderId="0" xfId="69" applyFont="1" applyAlignment="1">
      <alignment horizontal="center" vertical="center"/>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34" fillId="0" borderId="3" xfId="69" applyFont="1" applyBorder="1" applyAlignment="1">
      <alignment horizontal="center" vertical="center" wrapText="1"/>
    </xf>
    <xf numFmtId="0" fontId="34" fillId="0" borderId="1" xfId="69" applyFont="1" applyBorder="1" applyAlignment="1">
      <alignment horizontal="center" vertical="center" wrapText="1"/>
    </xf>
    <xf numFmtId="0" fontId="34" fillId="0" borderId="2" xfId="69" applyFont="1" applyBorder="1" applyAlignment="1">
      <alignment horizontal="center" vertical="center" wrapText="1"/>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34" fillId="0" borderId="5" xfId="69" applyFont="1" applyBorder="1" applyAlignment="1">
      <alignment horizontal="center" vertical="center" wrapText="1"/>
    </xf>
    <xf numFmtId="0" fontId="49" fillId="0" borderId="0" xfId="69" applyFont="1" applyAlignment="1" applyProtection="1">
      <alignment horizontal="left" vertical="center" wrapText="1"/>
      <protection locked="0"/>
    </xf>
    <xf numFmtId="0" fontId="41" fillId="0" borderId="6" xfId="69" applyFont="1" applyBorder="1" applyAlignment="1">
      <alignment horizontal="left" vertical="center" wrapText="1"/>
    </xf>
    <xf numFmtId="0" fontId="41" fillId="0" borderId="6" xfId="69" applyFont="1" applyBorder="1" applyAlignment="1">
      <alignment horizontal="left" vertical="center"/>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8" fontId="34" fillId="0" borderId="24" xfId="71" applyNumberFormat="1" applyFont="1" applyBorder="1" applyAlignment="1">
      <alignment horizontal="center" vertical="center" wrapText="1"/>
    </xf>
    <xf numFmtId="178" fontId="34" fillId="0" borderId="25" xfId="71" applyNumberFormat="1" applyFont="1" applyBorder="1" applyAlignment="1">
      <alignment horizontal="center" vertical="center" wrapText="1"/>
    </xf>
    <xf numFmtId="0" fontId="8" fillId="0" borderId="27" xfId="69" applyFont="1" applyBorder="1" applyAlignment="1">
      <alignment horizontal="left" vertical="center" wrapText="1"/>
    </xf>
    <xf numFmtId="0" fontId="8" fillId="0" borderId="27" xfId="69" applyFont="1" applyBorder="1" applyAlignment="1">
      <alignment horizontal="left" vertical="center"/>
    </xf>
    <xf numFmtId="0" fontId="16" fillId="0" borderId="19" xfId="58" applyBorder="1" applyAlignment="1">
      <alignment horizontal="center" vertical="center"/>
    </xf>
    <xf numFmtId="0" fontId="16"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85" zoomScaleNormal="85" zoomScaleSheetLayoutView="85" workbookViewId="0">
      <selection activeCell="C9" sqref="C9"/>
    </sheetView>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151</v>
      </c>
      <c r="B1" s="12"/>
      <c r="C1" s="12"/>
      <c r="D1" s="12"/>
      <c r="E1" s="12"/>
      <c r="F1" s="5"/>
      <c r="G1" s="26"/>
    </row>
    <row r="2" spans="1:12" ht="46.5" customHeight="1">
      <c r="A2" s="64" t="s">
        <v>146</v>
      </c>
      <c r="B2" s="65"/>
      <c r="C2" s="65"/>
      <c r="D2" s="65"/>
      <c r="E2" s="65"/>
      <c r="F2" s="65"/>
      <c r="G2" s="65"/>
      <c r="H2" s="41" t="s">
        <v>51</v>
      </c>
    </row>
    <row r="3" spans="1:12" ht="32.25" customHeight="1">
      <c r="A3" s="17" t="s">
        <v>50</v>
      </c>
      <c r="B3" s="18"/>
      <c r="C3" s="18"/>
      <c r="D3" s="18"/>
      <c r="E3" s="52" t="s">
        <v>160</v>
      </c>
      <c r="F3" s="17" t="s">
        <v>120</v>
      </c>
      <c r="G3" s="19">
        <f>SUM($G$10:$G$14)</f>
        <v>0</v>
      </c>
      <c r="H3" s="61" t="s">
        <v>176</v>
      </c>
    </row>
    <row r="4" spans="1:12" ht="26.25" customHeight="1">
      <c r="A4" s="17" t="s">
        <v>150</v>
      </c>
      <c r="B4" s="18"/>
      <c r="C4" s="18"/>
      <c r="D4" s="18"/>
      <c r="E4" s="52" t="s">
        <v>161</v>
      </c>
      <c r="F4" s="40" t="s">
        <v>119</v>
      </c>
      <c r="G4" s="53">
        <v>0</v>
      </c>
      <c r="H4" s="61" t="s">
        <v>177</v>
      </c>
    </row>
    <row r="5" spans="1:12" ht="45.75" customHeight="1">
      <c r="A5" s="77" t="s">
        <v>166</v>
      </c>
      <c r="B5" s="77"/>
      <c r="C5" s="77"/>
      <c r="D5" s="77"/>
      <c r="E5" s="58"/>
      <c r="F5" s="40" t="s">
        <v>143</v>
      </c>
      <c r="G5" s="19">
        <f>ROUNDDOWN(G3-G4,-3)</f>
        <v>0</v>
      </c>
      <c r="H5" s="62" t="s">
        <v>178</v>
      </c>
      <c r="I5" s="59" t="s">
        <v>167</v>
      </c>
      <c r="J5" s="59" t="s">
        <v>168</v>
      </c>
    </row>
    <row r="6" spans="1:12" ht="41.25" customHeight="1">
      <c r="A6" s="17" t="s">
        <v>144</v>
      </c>
      <c r="B6" s="18"/>
      <c r="C6" s="18"/>
      <c r="D6" s="18"/>
      <c r="E6" s="19" t="str">
        <f>IF(G5&gt;=G6,"○","×")</f>
        <v>○</v>
      </c>
      <c r="F6" s="17" t="s">
        <v>121</v>
      </c>
      <c r="G6" s="53"/>
      <c r="H6" s="63" t="s">
        <v>180</v>
      </c>
    </row>
    <row r="7" spans="1:12" ht="26.25" customHeight="1">
      <c r="A7" s="17" t="s">
        <v>62</v>
      </c>
      <c r="B7" s="18"/>
      <c r="C7" s="18"/>
      <c r="D7" s="18"/>
      <c r="E7" s="20">
        <f>G6-G7</f>
        <v>0</v>
      </c>
      <c r="F7" s="17" t="s">
        <v>118</v>
      </c>
      <c r="G7" s="19">
        <f>IF(ROUNDDOWN(G6-G5,-3)&lt;=0,0,ROUNDDOWN(G6-G5,-3))</f>
        <v>0</v>
      </c>
      <c r="H7" s="41" t="s">
        <v>123</v>
      </c>
    </row>
    <row r="8" spans="1:12" ht="41.25" customHeight="1">
      <c r="A8" s="51" t="s">
        <v>163</v>
      </c>
      <c r="B8" s="70" t="s">
        <v>164</v>
      </c>
      <c r="C8" s="71"/>
      <c r="D8" s="71"/>
      <c r="E8" s="72"/>
      <c r="F8" s="76" t="s">
        <v>55</v>
      </c>
      <c r="G8" s="76"/>
      <c r="H8" s="8"/>
    </row>
    <row r="9" spans="1:12" s="36" customFormat="1" ht="66" customHeight="1">
      <c r="A9" s="33" t="s">
        <v>112</v>
      </c>
      <c r="B9" s="34" t="s">
        <v>100</v>
      </c>
      <c r="C9" s="34" t="s">
        <v>113</v>
      </c>
      <c r="D9" s="34" t="s">
        <v>99</v>
      </c>
      <c r="E9" s="34" t="s">
        <v>115</v>
      </c>
      <c r="F9" s="68" t="s">
        <v>122</v>
      </c>
      <c r="G9" s="69"/>
      <c r="H9" s="35" t="s">
        <v>101</v>
      </c>
    </row>
    <row r="10" spans="1:12" ht="50.25" customHeight="1">
      <c r="A10" s="11" t="s">
        <v>156</v>
      </c>
      <c r="B10" s="32"/>
      <c r="C10" s="16"/>
      <c r="D10" s="39"/>
      <c r="E10" s="16"/>
      <c r="F10" s="11"/>
      <c r="G10" s="27">
        <f>B10*C10*D10</f>
        <v>0</v>
      </c>
      <c r="H10" s="15" t="s">
        <v>124</v>
      </c>
    </row>
    <row r="11" spans="1:12" ht="57" customHeight="1">
      <c r="A11" s="11" t="s">
        <v>157</v>
      </c>
      <c r="B11" s="32"/>
      <c r="C11" s="16"/>
      <c r="D11" s="39"/>
      <c r="E11" s="16"/>
      <c r="F11" s="11"/>
      <c r="G11" s="27">
        <f t="shared" ref="G11:G12" si="0">B11*C11*D11</f>
        <v>0</v>
      </c>
      <c r="H11" s="15" t="s">
        <v>125</v>
      </c>
    </row>
    <row r="12" spans="1:12" ht="80.25" customHeight="1">
      <c r="A12" s="11" t="s">
        <v>136</v>
      </c>
      <c r="B12" s="32"/>
      <c r="C12" s="16"/>
      <c r="D12" s="39"/>
      <c r="E12" s="38"/>
      <c r="F12" s="11"/>
      <c r="G12" s="27">
        <f t="shared" si="0"/>
        <v>0</v>
      </c>
      <c r="H12" s="15" t="s">
        <v>132</v>
      </c>
    </row>
    <row r="13" spans="1:12" ht="50.1" customHeight="1">
      <c r="A13" s="11" t="s">
        <v>158</v>
      </c>
      <c r="B13" s="32"/>
      <c r="C13" s="16"/>
      <c r="D13" s="54"/>
      <c r="E13" s="55"/>
      <c r="F13" s="56"/>
      <c r="G13" s="27">
        <f>B13*C13*D13</f>
        <v>0</v>
      </c>
      <c r="H13" s="15" t="s">
        <v>162</v>
      </c>
      <c r="I13" s="6">
        <v>4</v>
      </c>
      <c r="J13" s="6">
        <v>3</v>
      </c>
      <c r="K13" s="6">
        <v>2</v>
      </c>
      <c r="L13" s="6">
        <v>1</v>
      </c>
    </row>
    <row r="14" spans="1:12" ht="73.5" customHeight="1">
      <c r="A14" s="66"/>
      <c r="B14" s="67"/>
      <c r="C14" s="67"/>
      <c r="D14" s="67"/>
      <c r="E14" s="67"/>
      <c r="F14" s="57" t="s">
        <v>171</v>
      </c>
      <c r="G14" s="16">
        <f>'別紙（2.0％超部分算定シート）'!I4+'別紙（2.0％超部分算定シート）'!I5+'別紙（2.0％超部分算定シート）'!I6</f>
        <v>0</v>
      </c>
      <c r="H14" s="15" t="s">
        <v>133</v>
      </c>
    </row>
    <row r="15" spans="1:12" ht="55.5" customHeight="1">
      <c r="A15" s="73" t="s">
        <v>159</v>
      </c>
      <c r="B15" s="74"/>
      <c r="C15" s="74"/>
      <c r="D15" s="74"/>
      <c r="E15" s="74"/>
      <c r="F15" s="74"/>
      <c r="G15" s="75"/>
      <c r="H15" s="15"/>
    </row>
    <row r="16" spans="1:12" s="36" customFormat="1" ht="72.75" customHeight="1">
      <c r="A16" s="33" t="s">
        <v>117</v>
      </c>
      <c r="B16" s="34" t="s">
        <v>100</v>
      </c>
      <c r="C16" s="34" t="s">
        <v>155</v>
      </c>
      <c r="D16" s="34" t="s">
        <v>99</v>
      </c>
      <c r="E16" s="34" t="s">
        <v>115</v>
      </c>
      <c r="F16" s="68" t="s">
        <v>122</v>
      </c>
      <c r="G16" s="69"/>
      <c r="H16" s="35" t="s">
        <v>101</v>
      </c>
    </row>
    <row r="17" spans="1:12" ht="37.5" customHeight="1">
      <c r="A17" s="11" t="s">
        <v>156</v>
      </c>
      <c r="B17" s="32"/>
      <c r="C17" s="16"/>
      <c r="D17" s="39"/>
      <c r="E17" s="16"/>
      <c r="F17" s="11"/>
      <c r="G17" s="27">
        <f t="shared" ref="G17:G44" si="1">B17*C17*D17</f>
        <v>0</v>
      </c>
      <c r="H17" s="15" t="s">
        <v>124</v>
      </c>
    </row>
    <row r="18" spans="1:12" ht="46.5" customHeight="1">
      <c r="A18" s="11" t="s">
        <v>157</v>
      </c>
      <c r="B18" s="32"/>
      <c r="C18" s="16"/>
      <c r="D18" s="39"/>
      <c r="E18" s="16"/>
      <c r="F18" s="11"/>
      <c r="G18" s="27">
        <f t="shared" si="1"/>
        <v>0</v>
      </c>
      <c r="H18" s="15" t="s">
        <v>125</v>
      </c>
    </row>
    <row r="19" spans="1:12" ht="80.25" customHeight="1">
      <c r="A19" s="11" t="s">
        <v>136</v>
      </c>
      <c r="B19" s="32"/>
      <c r="C19" s="16"/>
      <c r="D19" s="39"/>
      <c r="E19" s="38"/>
      <c r="F19" s="11"/>
      <c r="G19" s="27">
        <f t="shared" si="1"/>
        <v>0</v>
      </c>
      <c r="H19" s="15" t="s">
        <v>132</v>
      </c>
    </row>
    <row r="20" spans="1:12" ht="40.5" customHeight="1">
      <c r="A20" s="11" t="s">
        <v>158</v>
      </c>
      <c r="B20" s="32"/>
      <c r="C20" s="16"/>
      <c r="D20" s="54"/>
      <c r="E20" s="55"/>
      <c r="F20" s="56"/>
      <c r="G20" s="27">
        <f>B20*C20*D20</f>
        <v>0</v>
      </c>
      <c r="H20" s="15" t="s">
        <v>162</v>
      </c>
      <c r="I20" s="6">
        <v>4</v>
      </c>
      <c r="J20" s="6">
        <v>3</v>
      </c>
      <c r="K20" s="6">
        <v>2</v>
      </c>
      <c r="L20" s="6">
        <v>1</v>
      </c>
    </row>
    <row r="21" spans="1:12" s="36" customFormat="1" ht="72.75" customHeight="1">
      <c r="A21" s="33" t="s">
        <v>116</v>
      </c>
      <c r="B21" s="34" t="s">
        <v>100</v>
      </c>
      <c r="C21" s="34" t="s">
        <v>155</v>
      </c>
      <c r="D21" s="34" t="s">
        <v>99</v>
      </c>
      <c r="E21" s="34" t="s">
        <v>115</v>
      </c>
      <c r="F21" s="68" t="s">
        <v>122</v>
      </c>
      <c r="G21" s="69"/>
      <c r="H21" s="35" t="s">
        <v>101</v>
      </c>
    </row>
    <row r="22" spans="1:12" ht="36.75" customHeight="1">
      <c r="A22" s="11" t="s">
        <v>156</v>
      </c>
      <c r="B22" s="32"/>
      <c r="C22" s="16"/>
      <c r="D22" s="39"/>
      <c r="E22" s="16"/>
      <c r="F22" s="11"/>
      <c r="G22" s="27">
        <f t="shared" si="1"/>
        <v>0</v>
      </c>
      <c r="H22" s="15" t="s">
        <v>124</v>
      </c>
    </row>
    <row r="23" spans="1:12" ht="49.5" customHeight="1">
      <c r="A23" s="11" t="s">
        <v>157</v>
      </c>
      <c r="B23" s="32"/>
      <c r="C23" s="16"/>
      <c r="D23" s="39"/>
      <c r="E23" s="16"/>
      <c r="F23" s="11"/>
      <c r="G23" s="27">
        <f t="shared" si="1"/>
        <v>0</v>
      </c>
      <c r="H23" s="15" t="s">
        <v>125</v>
      </c>
    </row>
    <row r="24" spans="1:12" ht="80.25" customHeight="1">
      <c r="A24" s="11" t="s">
        <v>136</v>
      </c>
      <c r="B24" s="32"/>
      <c r="C24" s="16"/>
      <c r="D24" s="39"/>
      <c r="E24" s="38"/>
      <c r="F24" s="11"/>
      <c r="G24" s="27">
        <f t="shared" si="1"/>
        <v>0</v>
      </c>
      <c r="H24" s="15" t="s">
        <v>132</v>
      </c>
    </row>
    <row r="25" spans="1:12" ht="39" customHeight="1">
      <c r="A25" s="11" t="s">
        <v>158</v>
      </c>
      <c r="B25" s="32"/>
      <c r="C25" s="16"/>
      <c r="D25" s="54"/>
      <c r="E25" s="55"/>
      <c r="F25" s="56"/>
      <c r="G25" s="27">
        <f>B25*C25*D25</f>
        <v>0</v>
      </c>
      <c r="H25" s="15" t="s">
        <v>162</v>
      </c>
      <c r="I25" s="6">
        <v>4</v>
      </c>
      <c r="J25" s="6">
        <v>3</v>
      </c>
      <c r="K25" s="6">
        <v>2</v>
      </c>
      <c r="L25" s="6">
        <v>1</v>
      </c>
    </row>
    <row r="26" spans="1:12" s="36" customFormat="1" ht="72.75" customHeight="1">
      <c r="A26" s="33" t="s">
        <v>139</v>
      </c>
      <c r="B26" s="34" t="s">
        <v>100</v>
      </c>
      <c r="C26" s="34" t="s">
        <v>155</v>
      </c>
      <c r="D26" s="34" t="s">
        <v>99</v>
      </c>
      <c r="E26" s="34" t="s">
        <v>115</v>
      </c>
      <c r="F26" s="68" t="s">
        <v>122</v>
      </c>
      <c r="G26" s="69"/>
      <c r="H26" s="35" t="s">
        <v>101</v>
      </c>
    </row>
    <row r="27" spans="1:12" ht="50.25" customHeight="1">
      <c r="A27" s="11" t="s">
        <v>156</v>
      </c>
      <c r="B27" s="32"/>
      <c r="C27" s="16"/>
      <c r="D27" s="39"/>
      <c r="E27" s="16"/>
      <c r="F27" s="11"/>
      <c r="G27" s="27">
        <f t="shared" si="1"/>
        <v>0</v>
      </c>
      <c r="H27" s="15" t="s">
        <v>124</v>
      </c>
    </row>
    <row r="28" spans="1:12" ht="57" customHeight="1">
      <c r="A28" s="11" t="s">
        <v>157</v>
      </c>
      <c r="B28" s="32"/>
      <c r="C28" s="16"/>
      <c r="D28" s="39"/>
      <c r="E28" s="16"/>
      <c r="F28" s="11"/>
      <c r="G28" s="27">
        <f t="shared" si="1"/>
        <v>0</v>
      </c>
      <c r="H28" s="15" t="s">
        <v>125</v>
      </c>
    </row>
    <row r="29" spans="1:12" ht="80.25" customHeight="1">
      <c r="A29" s="11" t="s">
        <v>136</v>
      </c>
      <c r="B29" s="32"/>
      <c r="C29" s="16"/>
      <c r="D29" s="39"/>
      <c r="E29" s="38"/>
      <c r="F29" s="11"/>
      <c r="G29" s="27">
        <f t="shared" si="1"/>
        <v>0</v>
      </c>
      <c r="H29" s="15" t="s">
        <v>132</v>
      </c>
    </row>
    <row r="30" spans="1:12" ht="50.1" customHeight="1">
      <c r="A30" s="11" t="s">
        <v>158</v>
      </c>
      <c r="B30" s="32"/>
      <c r="C30" s="16"/>
      <c r="D30" s="54"/>
      <c r="E30" s="55"/>
      <c r="F30" s="56"/>
      <c r="G30" s="27">
        <f>B30*C30*D30</f>
        <v>0</v>
      </c>
      <c r="H30" s="15" t="s">
        <v>162</v>
      </c>
      <c r="I30" s="6">
        <v>4</v>
      </c>
      <c r="J30" s="6">
        <v>3</v>
      </c>
      <c r="K30" s="6">
        <v>2</v>
      </c>
      <c r="L30" s="6">
        <v>1</v>
      </c>
    </row>
    <row r="31" spans="1:12" s="36" customFormat="1" ht="72.75" customHeight="1">
      <c r="A31" s="33" t="s">
        <v>140</v>
      </c>
      <c r="B31" s="34" t="s">
        <v>100</v>
      </c>
      <c r="C31" s="34" t="s">
        <v>155</v>
      </c>
      <c r="D31" s="34" t="s">
        <v>99</v>
      </c>
      <c r="E31" s="34" t="s">
        <v>115</v>
      </c>
      <c r="F31" s="68" t="s">
        <v>122</v>
      </c>
      <c r="G31" s="69"/>
      <c r="H31" s="35" t="s">
        <v>101</v>
      </c>
    </row>
    <row r="32" spans="1:12" ht="50.25" customHeight="1">
      <c r="A32" s="11" t="s">
        <v>156</v>
      </c>
      <c r="B32" s="32"/>
      <c r="C32" s="16"/>
      <c r="D32" s="39"/>
      <c r="E32" s="16"/>
      <c r="F32" s="11"/>
      <c r="G32" s="27">
        <f t="shared" si="1"/>
        <v>0</v>
      </c>
      <c r="H32" s="15" t="s">
        <v>124</v>
      </c>
    </row>
    <row r="33" spans="1:12" ht="57" customHeight="1">
      <c r="A33" s="11" t="s">
        <v>157</v>
      </c>
      <c r="B33" s="32"/>
      <c r="C33" s="16"/>
      <c r="D33" s="39"/>
      <c r="E33" s="16"/>
      <c r="F33" s="11"/>
      <c r="G33" s="27">
        <f t="shared" si="1"/>
        <v>0</v>
      </c>
      <c r="H33" s="15" t="s">
        <v>125</v>
      </c>
    </row>
    <row r="34" spans="1:12" ht="80.25" customHeight="1">
      <c r="A34" s="11" t="s">
        <v>136</v>
      </c>
      <c r="B34" s="32"/>
      <c r="C34" s="16"/>
      <c r="D34" s="39"/>
      <c r="E34" s="38"/>
      <c r="F34" s="11"/>
      <c r="G34" s="27">
        <f t="shared" si="1"/>
        <v>0</v>
      </c>
      <c r="H34" s="15" t="s">
        <v>132</v>
      </c>
    </row>
    <row r="35" spans="1:12" ht="50.1" customHeight="1">
      <c r="A35" s="11" t="s">
        <v>158</v>
      </c>
      <c r="B35" s="32"/>
      <c r="C35" s="16"/>
      <c r="D35" s="54"/>
      <c r="E35" s="55"/>
      <c r="F35" s="56"/>
      <c r="G35" s="27">
        <f>B35*C35*D35</f>
        <v>0</v>
      </c>
      <c r="H35" s="15" t="s">
        <v>162</v>
      </c>
      <c r="I35" s="6">
        <v>4</v>
      </c>
      <c r="J35" s="6">
        <v>3</v>
      </c>
      <c r="K35" s="6">
        <v>2</v>
      </c>
      <c r="L35" s="6">
        <v>1</v>
      </c>
    </row>
    <row r="36" spans="1:12" s="36" customFormat="1" ht="72.75" customHeight="1">
      <c r="A36" s="33" t="s">
        <v>141</v>
      </c>
      <c r="B36" s="34" t="s">
        <v>100</v>
      </c>
      <c r="C36" s="34" t="s">
        <v>155</v>
      </c>
      <c r="D36" s="34" t="s">
        <v>99</v>
      </c>
      <c r="E36" s="34" t="s">
        <v>115</v>
      </c>
      <c r="F36" s="68" t="s">
        <v>122</v>
      </c>
      <c r="G36" s="69"/>
      <c r="H36" s="35" t="s">
        <v>101</v>
      </c>
    </row>
    <row r="37" spans="1:12" ht="50.25" customHeight="1">
      <c r="A37" s="11" t="s">
        <v>156</v>
      </c>
      <c r="B37" s="32"/>
      <c r="C37" s="16"/>
      <c r="D37" s="39"/>
      <c r="E37" s="16"/>
      <c r="F37" s="11"/>
      <c r="G37" s="27">
        <f t="shared" si="1"/>
        <v>0</v>
      </c>
      <c r="H37" s="15" t="s">
        <v>124</v>
      </c>
    </row>
    <row r="38" spans="1:12" ht="57" customHeight="1">
      <c r="A38" s="11" t="s">
        <v>157</v>
      </c>
      <c r="B38" s="32"/>
      <c r="C38" s="16"/>
      <c r="D38" s="39"/>
      <c r="E38" s="16"/>
      <c r="F38" s="11"/>
      <c r="G38" s="27">
        <f t="shared" si="1"/>
        <v>0</v>
      </c>
      <c r="H38" s="15" t="s">
        <v>125</v>
      </c>
    </row>
    <row r="39" spans="1:12" ht="80.25" customHeight="1">
      <c r="A39" s="11" t="s">
        <v>136</v>
      </c>
      <c r="B39" s="32"/>
      <c r="C39" s="16"/>
      <c r="D39" s="39"/>
      <c r="E39" s="38"/>
      <c r="F39" s="11"/>
      <c r="G39" s="27">
        <f t="shared" si="1"/>
        <v>0</v>
      </c>
      <c r="H39" s="15" t="s">
        <v>132</v>
      </c>
    </row>
    <row r="40" spans="1:12" ht="50.1" customHeight="1">
      <c r="A40" s="11" t="s">
        <v>158</v>
      </c>
      <c r="B40" s="32"/>
      <c r="C40" s="16"/>
      <c r="D40" s="54"/>
      <c r="E40" s="55"/>
      <c r="F40" s="56"/>
      <c r="G40" s="27">
        <f>B40*C40*D40</f>
        <v>0</v>
      </c>
      <c r="H40" s="15" t="s">
        <v>162</v>
      </c>
      <c r="I40" s="6">
        <v>4</v>
      </c>
      <c r="J40" s="6">
        <v>3</v>
      </c>
      <c r="K40" s="6">
        <v>2</v>
      </c>
      <c r="L40" s="6">
        <v>1</v>
      </c>
    </row>
    <row r="41" spans="1:12" s="36" customFormat="1" ht="83.25" customHeight="1">
      <c r="A41" s="33" t="s">
        <v>172</v>
      </c>
      <c r="B41" s="34" t="s">
        <v>100</v>
      </c>
      <c r="C41" s="34" t="s">
        <v>155</v>
      </c>
      <c r="D41" s="34" t="s">
        <v>99</v>
      </c>
      <c r="E41" s="34" t="s">
        <v>115</v>
      </c>
      <c r="F41" s="68" t="s">
        <v>122</v>
      </c>
      <c r="G41" s="69"/>
      <c r="H41" s="35" t="s">
        <v>101</v>
      </c>
    </row>
    <row r="42" spans="1:12" ht="50.25" customHeight="1">
      <c r="A42" s="11" t="s">
        <v>156</v>
      </c>
      <c r="B42" s="32"/>
      <c r="C42" s="16"/>
      <c r="D42" s="39"/>
      <c r="E42" s="16"/>
      <c r="F42" s="11"/>
      <c r="G42" s="27">
        <f t="shared" si="1"/>
        <v>0</v>
      </c>
      <c r="H42" s="15" t="s">
        <v>124</v>
      </c>
    </row>
    <row r="43" spans="1:12" ht="57" customHeight="1">
      <c r="A43" s="11" t="s">
        <v>157</v>
      </c>
      <c r="B43" s="32"/>
      <c r="C43" s="16"/>
      <c r="D43" s="39"/>
      <c r="E43" s="16"/>
      <c r="F43" s="11"/>
      <c r="G43" s="27">
        <f t="shared" si="1"/>
        <v>0</v>
      </c>
      <c r="H43" s="15" t="s">
        <v>125</v>
      </c>
    </row>
    <row r="44" spans="1:12" ht="80.25" customHeight="1">
      <c r="A44" s="11" t="s">
        <v>136</v>
      </c>
      <c r="B44" s="32"/>
      <c r="C44" s="16"/>
      <c r="D44" s="39"/>
      <c r="E44" s="38"/>
      <c r="F44" s="11"/>
      <c r="G44" s="27">
        <f t="shared" si="1"/>
        <v>0</v>
      </c>
      <c r="H44" s="15" t="s">
        <v>132</v>
      </c>
    </row>
    <row r="45" spans="1:12" ht="50.1" customHeight="1">
      <c r="A45" s="11" t="s">
        <v>158</v>
      </c>
      <c r="B45" s="32"/>
      <c r="C45" s="16"/>
      <c r="D45" s="54"/>
      <c r="E45" s="55"/>
      <c r="F45" s="56"/>
      <c r="G45" s="27">
        <f>B45*C45*D45</f>
        <v>0</v>
      </c>
      <c r="H45" s="15" t="s">
        <v>162</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9"/>
  <conditionalFormatting sqref="A10:A12">
    <cfRule type="expression" dxfId="30" priority="20">
      <formula>#REF!="×"</formula>
    </cfRule>
  </conditionalFormatting>
  <conditionalFormatting sqref="A17:A19">
    <cfRule type="expression" dxfId="29" priority="19">
      <formula>#REF!="×"</formula>
    </cfRule>
  </conditionalFormatting>
  <conditionalFormatting sqref="A22:A24">
    <cfRule type="expression" dxfId="28" priority="18">
      <formula>#REF!="×"</formula>
    </cfRule>
  </conditionalFormatting>
  <conditionalFormatting sqref="A27:A29">
    <cfRule type="expression" dxfId="27" priority="17">
      <formula>#REF!="×"</formula>
    </cfRule>
  </conditionalFormatting>
  <conditionalFormatting sqref="A32:A34">
    <cfRule type="expression" dxfId="26" priority="16">
      <formula>#REF!="×"</formula>
    </cfRule>
  </conditionalFormatting>
  <conditionalFormatting sqref="A37:A39">
    <cfRule type="expression" dxfId="25" priority="15">
      <formula>#REF!="×"</formula>
    </cfRule>
  </conditionalFormatting>
  <conditionalFormatting sqref="A42:A44">
    <cfRule type="expression" dxfId="24" priority="10">
      <formula>#REF!="×"</formula>
    </cfRule>
  </conditionalFormatting>
  <conditionalFormatting sqref="A13:G13">
    <cfRule type="expression" dxfId="23" priority="9">
      <formula>#REF!="×"</formula>
    </cfRule>
  </conditionalFormatting>
  <conditionalFormatting sqref="A20:G20">
    <cfRule type="expression" dxfId="22" priority="7">
      <formula>#REF!="×"</formula>
    </cfRule>
  </conditionalFormatting>
  <conditionalFormatting sqref="A25:G25">
    <cfRule type="expression" dxfId="21" priority="6">
      <formula>#REF!="×"</formula>
    </cfRule>
  </conditionalFormatting>
  <conditionalFormatting sqref="A30:G30">
    <cfRule type="expression" dxfId="20" priority="5">
      <formula>#REF!="×"</formula>
    </cfRule>
  </conditionalFormatting>
  <conditionalFormatting sqref="A35:G35">
    <cfRule type="expression" dxfId="19" priority="4">
      <formula>#REF!="×"</formula>
    </cfRule>
  </conditionalFormatting>
  <conditionalFormatting sqref="A40:G40">
    <cfRule type="expression" dxfId="18" priority="3">
      <formula>#REF!="×"</formula>
    </cfRule>
  </conditionalFormatting>
  <conditionalFormatting sqref="A45:G45">
    <cfRule type="expression" dxfId="17" priority="2">
      <formula>#REF!="×"</formula>
    </cfRule>
  </conditionalFormatting>
  <conditionalFormatting sqref="B10:E11 F10:G12 B12:D12 A14:A15 B17:E18 F17:G19 B19:D19 B22:E23 F22:G24 B24:D24 B27:E28 F27:G29 B29:D29 B32:E33 F32:G34 B34:D34 B37:E38 F37:G39 B39:D39 B42:E43 F42:G44 B44:D44">
    <cfRule type="expression" dxfId="16" priority="143">
      <formula>#REF!="×"</formula>
    </cfRule>
  </conditionalFormatting>
  <conditionalFormatting sqref="F14:G14">
    <cfRule type="expression" dxfId="15" priority="1">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9" zoomScaleNormal="115" zoomScaleSheetLayoutView="89" workbookViewId="0">
      <selection activeCell="J3" sqref="J3"/>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9" t="s">
        <v>152</v>
      </c>
      <c r="B1" s="78" t="s">
        <v>131</v>
      </c>
      <c r="C1" s="79"/>
      <c r="D1" s="79"/>
      <c r="E1" s="79"/>
      <c r="F1" s="79"/>
      <c r="G1" s="79"/>
      <c r="H1" s="79"/>
      <c r="I1" s="26"/>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c r="C4" s="16"/>
      <c r="D4" s="28" t="e">
        <f>C4/B4</f>
        <v>#DIV/0!</v>
      </c>
      <c r="E4" s="29" t="e">
        <f>(D4-0.02)*B4</f>
        <v>#DIV/0!</v>
      </c>
      <c r="F4" s="30"/>
      <c r="G4" s="37"/>
      <c r="H4" s="31"/>
      <c r="I4" s="27">
        <f>F4*G4*H4</f>
        <v>0</v>
      </c>
      <c r="J4" s="15"/>
    </row>
    <row r="5" spans="1:10" ht="93.75" customHeight="1">
      <c r="A5" s="11" t="s">
        <v>127</v>
      </c>
      <c r="B5" s="16"/>
      <c r="C5" s="16"/>
      <c r="D5" s="28" t="e">
        <f>C5/B5</f>
        <v>#DIV/0!</v>
      </c>
      <c r="E5" s="29" t="e">
        <f>(D5-0.02)*B5</f>
        <v>#DIV/0!</v>
      </c>
      <c r="F5" s="30"/>
      <c r="G5" s="37"/>
      <c r="H5" s="31"/>
      <c r="I5" s="27">
        <f>F5*G5*H5</f>
        <v>0</v>
      </c>
      <c r="J5" s="15"/>
    </row>
    <row r="6" spans="1:10" ht="90" customHeight="1">
      <c r="A6" s="11" t="s">
        <v>128</v>
      </c>
      <c r="B6" s="82"/>
      <c r="C6" s="83"/>
      <c r="D6" s="83"/>
      <c r="E6" s="83"/>
      <c r="F6" s="83"/>
      <c r="G6" s="83"/>
      <c r="H6" s="83"/>
      <c r="I6" s="27">
        <v>0</v>
      </c>
      <c r="J6" s="15"/>
    </row>
    <row r="7" spans="1:10" ht="60.75" customHeight="1">
      <c r="A7" s="84" t="s">
        <v>130</v>
      </c>
      <c r="B7" s="85"/>
      <c r="C7" s="85"/>
      <c r="D7" s="85"/>
      <c r="E7" s="85"/>
      <c r="F7" s="85"/>
      <c r="G7" s="85"/>
      <c r="H7" s="85"/>
      <c r="I7" s="85"/>
    </row>
    <row r="9" spans="1:10">
      <c r="A9" s="42"/>
    </row>
  </sheetData>
  <mergeCells count="5">
    <mergeCell ref="A2:H2"/>
    <mergeCell ref="B1:H1"/>
    <mergeCell ref="I2:I3"/>
    <mergeCell ref="B6:H6"/>
    <mergeCell ref="A7:I7"/>
  </mergeCells>
  <phoneticPr fontId="39"/>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6" t="str">
        <f>【総額及び平均額】賃上げ支援事業実績報告書!$E3</f>
        <v>医療法人○○会</v>
      </c>
      <c r="B2" s="86"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70" zoomScaleNormal="85" zoomScaleSheetLayoutView="70" workbookViewId="0">
      <selection activeCell="C9" sqref="C9"/>
    </sheetView>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153</v>
      </c>
      <c r="B1" s="12"/>
      <c r="C1" s="12"/>
      <c r="D1" s="12"/>
      <c r="E1" s="12"/>
      <c r="F1" s="5"/>
      <c r="G1" s="26"/>
    </row>
    <row r="2" spans="1:12" ht="46.5" customHeight="1">
      <c r="A2" s="64" t="s">
        <v>146</v>
      </c>
      <c r="B2" s="65"/>
      <c r="C2" s="65"/>
      <c r="D2" s="65"/>
      <c r="E2" s="65"/>
      <c r="F2" s="65"/>
      <c r="G2" s="65"/>
      <c r="H2" s="41" t="s">
        <v>51</v>
      </c>
    </row>
    <row r="3" spans="1:12" ht="34.5" customHeight="1">
      <c r="A3" s="17" t="s">
        <v>169</v>
      </c>
      <c r="B3" s="18"/>
      <c r="C3" s="18"/>
      <c r="D3" s="18"/>
      <c r="E3" s="52"/>
      <c r="F3" s="17" t="s">
        <v>120</v>
      </c>
      <c r="G3" s="19">
        <f>SUM($G$10:$G$14)</f>
        <v>0</v>
      </c>
      <c r="H3" s="61" t="s">
        <v>173</v>
      </c>
    </row>
    <row r="4" spans="1:12" ht="33" customHeight="1">
      <c r="A4" s="17" t="s">
        <v>149</v>
      </c>
      <c r="B4" s="18"/>
      <c r="C4" s="18"/>
      <c r="D4" s="18"/>
      <c r="E4" s="52">
        <f>'対象施設報告シート（法人単位）'!A2</f>
        <v>0</v>
      </c>
      <c r="F4" s="40" t="s">
        <v>119</v>
      </c>
      <c r="G4" s="53">
        <v>0</v>
      </c>
      <c r="H4" s="61" t="s">
        <v>174</v>
      </c>
    </row>
    <row r="5" spans="1:12" ht="45.75" customHeight="1">
      <c r="A5" s="77" t="s">
        <v>170</v>
      </c>
      <c r="B5" s="77"/>
      <c r="C5" s="77"/>
      <c r="D5" s="77"/>
      <c r="E5" s="58"/>
      <c r="F5" s="40" t="s">
        <v>143</v>
      </c>
      <c r="G5" s="19">
        <f>ROUNDDOWN(G3-G4,-3)</f>
        <v>0</v>
      </c>
      <c r="H5" s="62" t="s">
        <v>179</v>
      </c>
      <c r="I5" s="60" t="s">
        <v>167</v>
      </c>
      <c r="J5" s="60" t="s">
        <v>168</v>
      </c>
    </row>
    <row r="6" spans="1:12" ht="41.25" customHeight="1">
      <c r="A6" s="17" t="s">
        <v>145</v>
      </c>
      <c r="B6" s="18"/>
      <c r="C6" s="18"/>
      <c r="D6" s="18"/>
      <c r="E6" s="19" t="str">
        <f>IF(G5&gt;=G6,"○","×")</f>
        <v>○</v>
      </c>
      <c r="F6" s="17" t="s">
        <v>142</v>
      </c>
      <c r="G6" s="53"/>
      <c r="H6" s="61" t="s">
        <v>175</v>
      </c>
    </row>
    <row r="7" spans="1:12" ht="26.25" customHeight="1">
      <c r="A7" s="17" t="s">
        <v>62</v>
      </c>
      <c r="B7" s="18"/>
      <c r="C7" s="18"/>
      <c r="D7" s="18"/>
      <c r="E7" s="20">
        <f>G6-G7</f>
        <v>0</v>
      </c>
      <c r="F7" s="17" t="s">
        <v>118</v>
      </c>
      <c r="G7" s="19">
        <f>IF(ROUNDDOWN(G6-G5,-3)&lt;=0,0,ROUNDDOWN(G6-G5,-3))</f>
        <v>0</v>
      </c>
      <c r="H7" s="50" t="s">
        <v>123</v>
      </c>
    </row>
    <row r="8" spans="1:12" ht="41.25" customHeight="1">
      <c r="A8" s="51" t="s">
        <v>163</v>
      </c>
      <c r="B8" s="70" t="s">
        <v>164</v>
      </c>
      <c r="C8" s="71"/>
      <c r="D8" s="71"/>
      <c r="E8" s="72"/>
      <c r="F8" s="76" t="s">
        <v>137</v>
      </c>
      <c r="G8" s="76"/>
      <c r="H8" s="8"/>
    </row>
    <row r="9" spans="1:12" s="36" customFormat="1" ht="66" customHeight="1">
      <c r="A9" s="33" t="s">
        <v>138</v>
      </c>
      <c r="B9" s="34" t="s">
        <v>100</v>
      </c>
      <c r="C9" s="34" t="s">
        <v>113</v>
      </c>
      <c r="D9" s="34" t="s">
        <v>99</v>
      </c>
      <c r="E9" s="34" t="s">
        <v>115</v>
      </c>
      <c r="F9" s="68" t="s">
        <v>122</v>
      </c>
      <c r="G9" s="69"/>
      <c r="H9" s="35" t="s">
        <v>101</v>
      </c>
    </row>
    <row r="10" spans="1:12" ht="50.25" customHeight="1">
      <c r="A10" s="11" t="s">
        <v>110</v>
      </c>
      <c r="B10" s="32"/>
      <c r="C10" s="16"/>
      <c r="D10" s="39"/>
      <c r="E10" s="16"/>
      <c r="F10" s="11"/>
      <c r="G10" s="27">
        <f>B10*C10*D10</f>
        <v>0</v>
      </c>
      <c r="H10" s="15" t="s">
        <v>124</v>
      </c>
    </row>
    <row r="11" spans="1:12" ht="57" customHeight="1">
      <c r="A11" s="11" t="s">
        <v>111</v>
      </c>
      <c r="B11" s="32"/>
      <c r="C11" s="16"/>
      <c r="D11" s="39"/>
      <c r="E11" s="16"/>
      <c r="F11" s="11"/>
      <c r="G11" s="27">
        <f t="shared" ref="G11:G12" si="0">B11*C11*D11</f>
        <v>0</v>
      </c>
      <c r="H11" s="15" t="s">
        <v>125</v>
      </c>
    </row>
    <row r="12" spans="1:12" ht="80.25" customHeight="1">
      <c r="A12" s="11" t="s">
        <v>136</v>
      </c>
      <c r="B12" s="32"/>
      <c r="C12" s="16"/>
      <c r="D12" s="39"/>
      <c r="E12" s="38"/>
      <c r="F12" s="11"/>
      <c r="G12" s="27">
        <f t="shared" si="0"/>
        <v>0</v>
      </c>
      <c r="H12" s="15" t="s">
        <v>132</v>
      </c>
    </row>
    <row r="13" spans="1:12" ht="50.1" customHeight="1">
      <c r="A13" s="11" t="s">
        <v>158</v>
      </c>
      <c r="B13" s="32"/>
      <c r="C13" s="16"/>
      <c r="D13" s="54"/>
      <c r="E13" s="55"/>
      <c r="F13" s="56"/>
      <c r="G13" s="27">
        <f>B13*C13*D13</f>
        <v>0</v>
      </c>
      <c r="H13" s="15" t="s">
        <v>162</v>
      </c>
      <c r="I13" s="6">
        <v>4</v>
      </c>
      <c r="J13" s="6">
        <v>3</v>
      </c>
      <c r="K13" s="6">
        <v>2</v>
      </c>
      <c r="L13" s="6">
        <v>1</v>
      </c>
    </row>
    <row r="14" spans="1:12" ht="73.5" customHeight="1">
      <c r="A14" s="66"/>
      <c r="B14" s="67"/>
      <c r="C14" s="67"/>
      <c r="D14" s="67"/>
      <c r="E14" s="67"/>
      <c r="F14" s="57" t="s">
        <v>171</v>
      </c>
      <c r="G14" s="16">
        <f>'別紙（2.0％超部分算定シート）（法人単位）'!I4+'別紙（2.0％超部分算定シート）（法人単位）'!I5+'別紙（2.0％超部分算定シート）（法人単位）'!I6</f>
        <v>0</v>
      </c>
      <c r="H14" s="15" t="s">
        <v>133</v>
      </c>
    </row>
    <row r="15" spans="1:12" ht="55.5" customHeight="1">
      <c r="A15" s="73" t="s">
        <v>165</v>
      </c>
      <c r="B15" s="74"/>
      <c r="C15" s="74"/>
      <c r="D15" s="74"/>
      <c r="E15" s="74"/>
      <c r="F15" s="74"/>
      <c r="G15" s="75"/>
      <c r="H15" s="15"/>
    </row>
    <row r="16" spans="1:12" s="36" customFormat="1" ht="72.75" customHeight="1">
      <c r="A16" s="33" t="s">
        <v>117</v>
      </c>
      <c r="B16" s="34" t="s">
        <v>100</v>
      </c>
      <c r="C16" s="34" t="s">
        <v>155</v>
      </c>
      <c r="D16" s="34" t="s">
        <v>99</v>
      </c>
      <c r="E16" s="34" t="s">
        <v>115</v>
      </c>
      <c r="F16" s="68" t="s">
        <v>122</v>
      </c>
      <c r="G16" s="69"/>
      <c r="H16" s="35" t="s">
        <v>101</v>
      </c>
    </row>
    <row r="17" spans="1:12" ht="40.5" customHeight="1">
      <c r="A17" s="11" t="s">
        <v>110</v>
      </c>
      <c r="B17" s="32"/>
      <c r="C17" s="16"/>
      <c r="D17" s="39"/>
      <c r="E17" s="16"/>
      <c r="F17" s="11"/>
      <c r="G17" s="27">
        <f>B17*C17*D17</f>
        <v>0</v>
      </c>
      <c r="H17" s="15" t="s">
        <v>124</v>
      </c>
    </row>
    <row r="18" spans="1:12" ht="43.5" customHeight="1">
      <c r="A18" s="11" t="s">
        <v>111</v>
      </c>
      <c r="B18" s="32"/>
      <c r="C18" s="16"/>
      <c r="D18" s="39"/>
      <c r="E18" s="16"/>
      <c r="F18" s="11"/>
      <c r="G18" s="27">
        <f t="shared" ref="G18:G19" si="1">B18*C18*D18</f>
        <v>0</v>
      </c>
      <c r="H18" s="15" t="s">
        <v>125</v>
      </c>
    </row>
    <row r="19" spans="1:12" ht="80.25" customHeight="1">
      <c r="A19" s="11" t="s">
        <v>136</v>
      </c>
      <c r="B19" s="32"/>
      <c r="C19" s="16"/>
      <c r="D19" s="39"/>
      <c r="E19" s="38"/>
      <c r="F19" s="11"/>
      <c r="G19" s="27">
        <f t="shared" si="1"/>
        <v>0</v>
      </c>
      <c r="H19" s="15" t="s">
        <v>132</v>
      </c>
    </row>
    <row r="20" spans="1:12" ht="50.1" customHeight="1">
      <c r="A20" s="11" t="s">
        <v>158</v>
      </c>
      <c r="B20" s="32"/>
      <c r="C20" s="16"/>
      <c r="D20" s="54"/>
      <c r="E20" s="55"/>
      <c r="F20" s="56"/>
      <c r="G20" s="27">
        <f>B20*C20*D20</f>
        <v>0</v>
      </c>
      <c r="H20" s="15" t="s">
        <v>162</v>
      </c>
      <c r="I20" s="6">
        <v>4</v>
      </c>
      <c r="J20" s="6">
        <v>3</v>
      </c>
      <c r="K20" s="6">
        <v>2</v>
      </c>
      <c r="L20" s="6">
        <v>1</v>
      </c>
    </row>
    <row r="21" spans="1:12" s="36" customFormat="1" ht="72.75" customHeight="1">
      <c r="A21" s="33" t="s">
        <v>116</v>
      </c>
      <c r="B21" s="34" t="s">
        <v>100</v>
      </c>
      <c r="C21" s="34" t="s">
        <v>155</v>
      </c>
      <c r="D21" s="34" t="s">
        <v>99</v>
      </c>
      <c r="E21" s="34" t="s">
        <v>115</v>
      </c>
      <c r="F21" s="68" t="s">
        <v>122</v>
      </c>
      <c r="G21" s="69"/>
      <c r="H21" s="35" t="s">
        <v>101</v>
      </c>
    </row>
    <row r="22" spans="1:12" ht="39.75" customHeight="1">
      <c r="A22" s="11" t="s">
        <v>110</v>
      </c>
      <c r="B22" s="32"/>
      <c r="C22" s="16"/>
      <c r="D22" s="39"/>
      <c r="E22" s="16"/>
      <c r="F22" s="11"/>
      <c r="G22" s="27">
        <f>B22*C22*D22</f>
        <v>0</v>
      </c>
      <c r="H22" s="15" t="s">
        <v>124</v>
      </c>
    </row>
    <row r="23" spans="1:12" ht="45.75" customHeight="1">
      <c r="A23" s="11" t="s">
        <v>111</v>
      </c>
      <c r="B23" s="32"/>
      <c r="C23" s="16"/>
      <c r="D23" s="39"/>
      <c r="E23" s="16"/>
      <c r="F23" s="11"/>
      <c r="G23" s="27">
        <f t="shared" ref="G23:G24" si="2">B23*C23*D23</f>
        <v>0</v>
      </c>
      <c r="H23" s="15" t="s">
        <v>125</v>
      </c>
    </row>
    <row r="24" spans="1:12" ht="80.25" customHeight="1">
      <c r="A24" s="11" t="s">
        <v>136</v>
      </c>
      <c r="B24" s="32"/>
      <c r="C24" s="16"/>
      <c r="D24" s="39"/>
      <c r="E24" s="38"/>
      <c r="F24" s="11"/>
      <c r="G24" s="27">
        <f t="shared" si="2"/>
        <v>0</v>
      </c>
      <c r="H24" s="15" t="s">
        <v>132</v>
      </c>
    </row>
    <row r="25" spans="1:12" ht="50.1" customHeight="1">
      <c r="A25" s="11" t="s">
        <v>158</v>
      </c>
      <c r="B25" s="32"/>
      <c r="C25" s="16"/>
      <c r="D25" s="54"/>
      <c r="E25" s="55"/>
      <c r="F25" s="56"/>
      <c r="G25" s="27">
        <f>B25*C25*D25</f>
        <v>0</v>
      </c>
      <c r="H25" s="15" t="s">
        <v>162</v>
      </c>
      <c r="I25" s="6">
        <v>4</v>
      </c>
      <c r="J25" s="6">
        <v>3</v>
      </c>
      <c r="K25" s="6">
        <v>2</v>
      </c>
      <c r="L25" s="6">
        <v>1</v>
      </c>
    </row>
    <row r="26" spans="1:12" s="36" customFormat="1" ht="72.75" customHeight="1">
      <c r="A26" s="33" t="s">
        <v>139</v>
      </c>
      <c r="B26" s="34" t="s">
        <v>100</v>
      </c>
      <c r="C26" s="34" t="s">
        <v>155</v>
      </c>
      <c r="D26" s="34" t="s">
        <v>99</v>
      </c>
      <c r="E26" s="34" t="s">
        <v>115</v>
      </c>
      <c r="F26" s="68" t="s">
        <v>122</v>
      </c>
      <c r="G26" s="69"/>
      <c r="H26" s="35" t="s">
        <v>101</v>
      </c>
    </row>
    <row r="27" spans="1:12" ht="50.25" customHeight="1">
      <c r="A27" s="11" t="s">
        <v>110</v>
      </c>
      <c r="B27" s="32"/>
      <c r="C27" s="16"/>
      <c r="D27" s="39"/>
      <c r="E27" s="16"/>
      <c r="F27" s="11"/>
      <c r="G27" s="27">
        <f>B27*C27*D27</f>
        <v>0</v>
      </c>
      <c r="H27" s="15" t="s">
        <v>124</v>
      </c>
    </row>
    <row r="28" spans="1:12" ht="57" customHeight="1">
      <c r="A28" s="11" t="s">
        <v>111</v>
      </c>
      <c r="B28" s="32"/>
      <c r="C28" s="16"/>
      <c r="D28" s="39"/>
      <c r="E28" s="16"/>
      <c r="F28" s="11"/>
      <c r="G28" s="27">
        <f t="shared" ref="G28:G29" si="3">B28*C28*D28</f>
        <v>0</v>
      </c>
      <c r="H28" s="15" t="s">
        <v>125</v>
      </c>
    </row>
    <row r="29" spans="1:12" ht="80.25" customHeight="1">
      <c r="A29" s="11" t="s">
        <v>136</v>
      </c>
      <c r="B29" s="32"/>
      <c r="C29" s="16"/>
      <c r="D29" s="39"/>
      <c r="E29" s="38"/>
      <c r="F29" s="11"/>
      <c r="G29" s="27">
        <f t="shared" si="3"/>
        <v>0</v>
      </c>
      <c r="H29" s="15" t="s">
        <v>132</v>
      </c>
    </row>
    <row r="30" spans="1:12" ht="50.1" customHeight="1">
      <c r="A30" s="11" t="s">
        <v>158</v>
      </c>
      <c r="B30" s="32"/>
      <c r="C30" s="16"/>
      <c r="D30" s="54"/>
      <c r="E30" s="55"/>
      <c r="F30" s="56"/>
      <c r="G30" s="27">
        <f>B30*C30*D30</f>
        <v>0</v>
      </c>
      <c r="H30" s="15" t="s">
        <v>162</v>
      </c>
      <c r="I30" s="6">
        <v>4</v>
      </c>
      <c r="J30" s="6">
        <v>3</v>
      </c>
      <c r="K30" s="6">
        <v>2</v>
      </c>
      <c r="L30" s="6">
        <v>1</v>
      </c>
    </row>
    <row r="31" spans="1:12" s="36" customFormat="1" ht="72.75" customHeight="1">
      <c r="A31" s="33" t="s">
        <v>140</v>
      </c>
      <c r="B31" s="34" t="s">
        <v>100</v>
      </c>
      <c r="C31" s="34" t="s">
        <v>155</v>
      </c>
      <c r="D31" s="34" t="s">
        <v>99</v>
      </c>
      <c r="E31" s="34" t="s">
        <v>115</v>
      </c>
      <c r="F31" s="68" t="s">
        <v>122</v>
      </c>
      <c r="G31" s="69"/>
      <c r="H31" s="35" t="s">
        <v>101</v>
      </c>
    </row>
    <row r="32" spans="1:12" ht="50.25" customHeight="1">
      <c r="A32" s="11" t="s">
        <v>110</v>
      </c>
      <c r="B32" s="32"/>
      <c r="C32" s="16"/>
      <c r="D32" s="39"/>
      <c r="E32" s="16"/>
      <c r="F32" s="11"/>
      <c r="G32" s="27">
        <f>B32*C32*D32</f>
        <v>0</v>
      </c>
      <c r="H32" s="15" t="s">
        <v>124</v>
      </c>
    </row>
    <row r="33" spans="1:12" ht="57" customHeight="1">
      <c r="A33" s="11" t="s">
        <v>111</v>
      </c>
      <c r="B33" s="32"/>
      <c r="C33" s="16"/>
      <c r="D33" s="39"/>
      <c r="E33" s="16"/>
      <c r="F33" s="11"/>
      <c r="G33" s="27">
        <f t="shared" ref="G33:G34" si="4">B33*C33*D33</f>
        <v>0</v>
      </c>
      <c r="H33" s="15" t="s">
        <v>125</v>
      </c>
    </row>
    <row r="34" spans="1:12" ht="80.25" customHeight="1">
      <c r="A34" s="11" t="s">
        <v>136</v>
      </c>
      <c r="B34" s="32"/>
      <c r="C34" s="16"/>
      <c r="D34" s="39"/>
      <c r="E34" s="38"/>
      <c r="F34" s="11"/>
      <c r="G34" s="27">
        <f t="shared" si="4"/>
        <v>0</v>
      </c>
      <c r="H34" s="15" t="s">
        <v>132</v>
      </c>
    </row>
    <row r="35" spans="1:12" ht="50.1" customHeight="1">
      <c r="A35" s="11" t="s">
        <v>158</v>
      </c>
      <c r="B35" s="32"/>
      <c r="C35" s="16"/>
      <c r="D35" s="54"/>
      <c r="E35" s="55"/>
      <c r="F35" s="56"/>
      <c r="G35" s="27">
        <f>B35*C35*D35</f>
        <v>0</v>
      </c>
      <c r="H35" s="15" t="s">
        <v>162</v>
      </c>
      <c r="I35" s="6">
        <v>4</v>
      </c>
      <c r="J35" s="6">
        <v>3</v>
      </c>
      <c r="K35" s="6">
        <v>2</v>
      </c>
      <c r="L35" s="6">
        <v>1</v>
      </c>
    </row>
    <row r="36" spans="1:12" s="36" customFormat="1" ht="72.75" customHeight="1">
      <c r="A36" s="33" t="s">
        <v>141</v>
      </c>
      <c r="B36" s="34" t="s">
        <v>100</v>
      </c>
      <c r="C36" s="34" t="s">
        <v>155</v>
      </c>
      <c r="D36" s="34" t="s">
        <v>99</v>
      </c>
      <c r="E36" s="34" t="s">
        <v>115</v>
      </c>
      <c r="F36" s="68" t="s">
        <v>122</v>
      </c>
      <c r="G36" s="69"/>
      <c r="H36" s="35" t="s">
        <v>101</v>
      </c>
    </row>
    <row r="37" spans="1:12" ht="50.25" customHeight="1">
      <c r="A37" s="11" t="s">
        <v>110</v>
      </c>
      <c r="B37" s="32"/>
      <c r="C37" s="16"/>
      <c r="D37" s="39"/>
      <c r="E37" s="16"/>
      <c r="F37" s="11"/>
      <c r="G37" s="27">
        <f>B37*C37*D37</f>
        <v>0</v>
      </c>
      <c r="H37" s="15" t="s">
        <v>124</v>
      </c>
    </row>
    <row r="38" spans="1:12" ht="57" customHeight="1">
      <c r="A38" s="11" t="s">
        <v>111</v>
      </c>
      <c r="B38" s="32"/>
      <c r="C38" s="16"/>
      <c r="D38" s="39"/>
      <c r="E38" s="16"/>
      <c r="F38" s="11"/>
      <c r="G38" s="27">
        <f t="shared" ref="G38:G39" si="5">B38*C38*D38</f>
        <v>0</v>
      </c>
      <c r="H38" s="15" t="s">
        <v>125</v>
      </c>
    </row>
    <row r="39" spans="1:12" ht="80.25" customHeight="1">
      <c r="A39" s="11" t="s">
        <v>136</v>
      </c>
      <c r="B39" s="32"/>
      <c r="C39" s="16"/>
      <c r="D39" s="39"/>
      <c r="E39" s="38"/>
      <c r="F39" s="11"/>
      <c r="G39" s="27">
        <f t="shared" si="5"/>
        <v>0</v>
      </c>
      <c r="H39" s="15" t="s">
        <v>132</v>
      </c>
    </row>
    <row r="40" spans="1:12" ht="50.1" customHeight="1">
      <c r="A40" s="11" t="s">
        <v>158</v>
      </c>
      <c r="B40" s="32"/>
      <c r="C40" s="16"/>
      <c r="D40" s="54"/>
      <c r="E40" s="55"/>
      <c r="F40" s="56"/>
      <c r="G40" s="27">
        <f>B40*C40*D40</f>
        <v>0</v>
      </c>
      <c r="H40" s="15" t="s">
        <v>162</v>
      </c>
      <c r="I40" s="6">
        <v>4</v>
      </c>
      <c r="J40" s="6">
        <v>3</v>
      </c>
      <c r="K40" s="6">
        <v>2</v>
      </c>
      <c r="L40" s="6">
        <v>1</v>
      </c>
    </row>
    <row r="41" spans="1:12" s="36" customFormat="1" ht="90" customHeight="1">
      <c r="A41" s="33" t="s">
        <v>172</v>
      </c>
      <c r="B41" s="34" t="s">
        <v>100</v>
      </c>
      <c r="C41" s="34" t="s">
        <v>155</v>
      </c>
      <c r="D41" s="34" t="s">
        <v>99</v>
      </c>
      <c r="E41" s="34" t="s">
        <v>115</v>
      </c>
      <c r="F41" s="68" t="s">
        <v>122</v>
      </c>
      <c r="G41" s="69"/>
      <c r="H41" s="35" t="s">
        <v>101</v>
      </c>
    </row>
    <row r="42" spans="1:12" ht="50.25" customHeight="1">
      <c r="A42" s="11" t="s">
        <v>110</v>
      </c>
      <c r="B42" s="32"/>
      <c r="C42" s="16"/>
      <c r="D42" s="39"/>
      <c r="E42" s="16"/>
      <c r="F42" s="11"/>
      <c r="G42" s="27">
        <f>B42*C42*D42</f>
        <v>0</v>
      </c>
      <c r="H42" s="15" t="s">
        <v>124</v>
      </c>
    </row>
    <row r="43" spans="1:12" ht="57" customHeight="1">
      <c r="A43" s="11" t="s">
        <v>111</v>
      </c>
      <c r="B43" s="32"/>
      <c r="C43" s="16"/>
      <c r="D43" s="39"/>
      <c r="E43" s="16"/>
      <c r="F43" s="11"/>
      <c r="G43" s="27">
        <f t="shared" ref="G43:G44" si="6">B43*C43*D43</f>
        <v>0</v>
      </c>
      <c r="H43" s="15" t="s">
        <v>125</v>
      </c>
    </row>
    <row r="44" spans="1:12" ht="80.25" customHeight="1">
      <c r="A44" s="11" t="s">
        <v>136</v>
      </c>
      <c r="B44" s="32"/>
      <c r="C44" s="16"/>
      <c r="D44" s="39"/>
      <c r="E44" s="38"/>
      <c r="F44" s="11"/>
      <c r="G44" s="27">
        <f t="shared" si="6"/>
        <v>0</v>
      </c>
      <c r="H44" s="15" t="s">
        <v>132</v>
      </c>
    </row>
    <row r="45" spans="1:12" ht="50.1" customHeight="1">
      <c r="A45" s="11" t="s">
        <v>158</v>
      </c>
      <c r="B45" s="32"/>
      <c r="C45" s="16"/>
      <c r="D45" s="54"/>
      <c r="E45" s="55"/>
      <c r="F45" s="56"/>
      <c r="G45" s="27">
        <f>B45*C45*D45</f>
        <v>0</v>
      </c>
      <c r="H45" s="15" t="s">
        <v>162</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9"/>
  <conditionalFormatting sqref="A10:E11 F10:G12 G10:G14 A12:D12 A14:A15 A17:E18 F17:G19 A19:D19 B22:E23 A22:A24 F22:G24 B24:D24 B27:E28 A27:A29 F27:G29 B29:D29 B32:E33 A32:A34 F32:G34 B34:D34 B37:E38 A37:A39 F37:G39 B39:D39 B42:E43 A42:B44 F42:G44 B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zoomScale="115" zoomScaleNormal="115" workbookViewId="0">
      <selection activeCell="B2" sqref="B2"/>
    </sheetView>
  </sheetViews>
  <sheetFormatPr defaultRowHeight="14.25"/>
  <cols>
    <col min="1" max="1" width="17.625" style="43" customWidth="1"/>
    <col min="2" max="2" width="34.25" style="43" customWidth="1"/>
    <col min="3" max="3" width="30.25" style="43" customWidth="1"/>
    <col min="4" max="16384" width="9" style="43"/>
  </cols>
  <sheetData>
    <row r="1" spans="1:3" ht="42.75">
      <c r="A1" s="44" t="s">
        <v>147</v>
      </c>
      <c r="B1" s="46" t="s">
        <v>148</v>
      </c>
      <c r="C1" s="44" t="s">
        <v>134</v>
      </c>
    </row>
    <row r="2" spans="1:3">
      <c r="A2" s="45">
        <f>COUNTA($B$2:$B$200)</f>
        <v>0</v>
      </c>
      <c r="B2" s="47"/>
      <c r="C2" s="48"/>
    </row>
    <row r="3" spans="1:3">
      <c r="B3" s="47"/>
      <c r="C3" s="48"/>
    </row>
    <row r="4" spans="1:3">
      <c r="B4" s="47"/>
      <c r="C4" s="48"/>
    </row>
    <row r="5" spans="1:3">
      <c r="B5" s="47"/>
      <c r="C5" s="48"/>
    </row>
    <row r="6" spans="1:3">
      <c r="B6" s="47"/>
      <c r="C6" s="48"/>
    </row>
    <row r="7" spans="1:3">
      <c r="B7" s="47"/>
      <c r="C7" s="48"/>
    </row>
    <row r="8" spans="1:3">
      <c r="B8" s="47"/>
      <c r="C8" s="48"/>
    </row>
    <row r="9" spans="1:3">
      <c r="B9" s="47"/>
      <c r="C9" s="48"/>
    </row>
    <row r="10" spans="1:3">
      <c r="B10" s="47"/>
      <c r="C10" s="48"/>
    </row>
    <row r="11" spans="1:3">
      <c r="B11" s="47"/>
      <c r="C11" s="48"/>
    </row>
    <row r="12" spans="1:3">
      <c r="B12" s="47"/>
      <c r="C12" s="48"/>
    </row>
    <row r="13" spans="1:3">
      <c r="B13" s="47"/>
      <c r="C13" s="48"/>
    </row>
    <row r="14" spans="1:3">
      <c r="B14" s="47"/>
      <c r="C14" s="48"/>
    </row>
    <row r="15" spans="1:3">
      <c r="B15" s="47"/>
      <c r="C15" s="48"/>
    </row>
    <row r="16" spans="1:3">
      <c r="B16" s="47"/>
      <c r="C16" s="48"/>
    </row>
    <row r="17" spans="2:3">
      <c r="B17" s="47"/>
      <c r="C17" s="48"/>
    </row>
    <row r="18" spans="2:3">
      <c r="B18" s="47"/>
      <c r="C18" s="48"/>
    </row>
    <row r="19" spans="2:3">
      <c r="B19" s="47"/>
      <c r="C19" s="48"/>
    </row>
    <row r="20" spans="2:3">
      <c r="B20" s="47"/>
      <c r="C20" s="48"/>
    </row>
    <row r="21" spans="2:3">
      <c r="B21" s="47"/>
      <c r="C21" s="48"/>
    </row>
    <row r="22" spans="2:3">
      <c r="B22" s="47"/>
      <c r="C22" s="48"/>
    </row>
    <row r="23" spans="2:3">
      <c r="B23" s="47"/>
      <c r="C23" s="48"/>
    </row>
    <row r="24" spans="2:3">
      <c r="B24" s="47"/>
      <c r="C24" s="48"/>
    </row>
    <row r="25" spans="2:3">
      <c r="B25" s="47"/>
      <c r="C25" s="48"/>
    </row>
    <row r="26" spans="2:3">
      <c r="B26" s="47"/>
      <c r="C26" s="48"/>
    </row>
    <row r="27" spans="2:3">
      <c r="B27" s="47"/>
      <c r="C27" s="48"/>
    </row>
    <row r="28" spans="2:3">
      <c r="B28" s="47"/>
      <c r="C28" s="48"/>
    </row>
    <row r="29" spans="2:3">
      <c r="B29" s="47"/>
      <c r="C29" s="48"/>
    </row>
    <row r="30" spans="2:3">
      <c r="B30" s="47"/>
      <c r="C30" s="48"/>
    </row>
    <row r="31" spans="2:3">
      <c r="B31" s="47"/>
      <c r="C31" s="48"/>
    </row>
    <row r="32" spans="2:3">
      <c r="B32" s="47"/>
      <c r="C32" s="48"/>
    </row>
    <row r="33" spans="2:3">
      <c r="B33" s="47"/>
      <c r="C33" s="48"/>
    </row>
    <row r="34" spans="2:3">
      <c r="B34" s="47"/>
      <c r="C34" s="48"/>
    </row>
    <row r="35" spans="2:3">
      <c r="B35" s="47"/>
      <c r="C35" s="48"/>
    </row>
    <row r="36" spans="2:3">
      <c r="B36" s="47"/>
      <c r="C36" s="48"/>
    </row>
    <row r="37" spans="2:3">
      <c r="B37" s="47"/>
      <c r="C37" s="48"/>
    </row>
    <row r="38" spans="2:3">
      <c r="B38" s="47"/>
      <c r="C38" s="48"/>
    </row>
    <row r="39" spans="2:3">
      <c r="B39" s="47"/>
      <c r="C39" s="48"/>
    </row>
    <row r="40" spans="2:3">
      <c r="B40" s="47"/>
      <c r="C40" s="48"/>
    </row>
    <row r="41" spans="2:3">
      <c r="B41" s="47"/>
      <c r="C41" s="48"/>
    </row>
    <row r="42" spans="2:3">
      <c r="B42" s="47"/>
      <c r="C42" s="48"/>
    </row>
    <row r="43" spans="2:3">
      <c r="B43" s="47"/>
      <c r="C43" s="48"/>
    </row>
    <row r="44" spans="2:3">
      <c r="B44" s="47"/>
      <c r="C44" s="48"/>
    </row>
    <row r="45" spans="2:3">
      <c r="B45" s="47"/>
      <c r="C45" s="48"/>
    </row>
    <row r="46" spans="2:3">
      <c r="B46" s="47"/>
      <c r="C46" s="48"/>
    </row>
    <row r="47" spans="2:3">
      <c r="B47" s="47"/>
      <c r="C47" s="48"/>
    </row>
    <row r="48" spans="2:3">
      <c r="B48" s="47"/>
      <c r="C48" s="48"/>
    </row>
    <row r="49" spans="2:3">
      <c r="B49" s="47"/>
      <c r="C49" s="48"/>
    </row>
    <row r="50" spans="2:3">
      <c r="B50" s="47"/>
      <c r="C50" s="48"/>
    </row>
    <row r="51" spans="2:3">
      <c r="B51" s="47"/>
      <c r="C51" s="48"/>
    </row>
    <row r="52" spans="2:3">
      <c r="B52" s="47"/>
      <c r="C52" s="48"/>
    </row>
    <row r="53" spans="2:3">
      <c r="B53" s="47"/>
      <c r="C53" s="48"/>
    </row>
    <row r="54" spans="2:3">
      <c r="B54" s="47"/>
      <c r="C54" s="48"/>
    </row>
    <row r="55" spans="2:3">
      <c r="B55" s="47"/>
      <c r="C55" s="48"/>
    </row>
    <row r="56" spans="2:3">
      <c r="B56" s="47"/>
      <c r="C56" s="48"/>
    </row>
    <row r="57" spans="2:3">
      <c r="B57" s="47"/>
      <c r="C57" s="48"/>
    </row>
    <row r="58" spans="2:3">
      <c r="B58" s="47"/>
      <c r="C58" s="48"/>
    </row>
    <row r="59" spans="2:3">
      <c r="B59" s="47"/>
      <c r="C59" s="48"/>
    </row>
    <row r="60" spans="2:3">
      <c r="B60" s="47"/>
      <c r="C60" s="48"/>
    </row>
    <row r="61" spans="2:3">
      <c r="B61" s="47"/>
      <c r="C61" s="48"/>
    </row>
    <row r="62" spans="2:3">
      <c r="B62" s="47"/>
      <c r="C62" s="48"/>
    </row>
    <row r="63" spans="2:3">
      <c r="B63" s="47"/>
      <c r="C63" s="48"/>
    </row>
    <row r="64" spans="2:3">
      <c r="B64" s="47"/>
      <c r="C64" s="48"/>
    </row>
    <row r="65" spans="2:3">
      <c r="B65" s="47"/>
      <c r="C65" s="48"/>
    </row>
    <row r="66" spans="2:3">
      <c r="B66" s="47"/>
      <c r="C66" s="48"/>
    </row>
    <row r="67" spans="2:3">
      <c r="B67" s="47"/>
      <c r="C67" s="48"/>
    </row>
    <row r="68" spans="2:3">
      <c r="B68" s="47"/>
      <c r="C68" s="48"/>
    </row>
    <row r="69" spans="2:3">
      <c r="B69" s="47"/>
      <c r="C69" s="48"/>
    </row>
    <row r="70" spans="2:3">
      <c r="B70" s="47"/>
      <c r="C70" s="48"/>
    </row>
    <row r="71" spans="2:3">
      <c r="B71" s="47"/>
      <c r="C71" s="48"/>
    </row>
    <row r="72" spans="2:3">
      <c r="B72" s="47"/>
      <c r="C72" s="48"/>
    </row>
    <row r="73" spans="2:3">
      <c r="B73" s="47"/>
      <c r="C73" s="48"/>
    </row>
    <row r="74" spans="2:3">
      <c r="B74" s="47"/>
      <c r="C74" s="48"/>
    </row>
    <row r="75" spans="2:3">
      <c r="B75" s="47"/>
      <c r="C75" s="48"/>
    </row>
    <row r="76" spans="2:3">
      <c r="B76" s="47"/>
      <c r="C76" s="48"/>
    </row>
    <row r="77" spans="2:3">
      <c r="B77" s="47"/>
      <c r="C77" s="48"/>
    </row>
    <row r="78" spans="2:3">
      <c r="B78" s="47"/>
      <c r="C78" s="48"/>
    </row>
    <row r="79" spans="2:3">
      <c r="B79" s="47"/>
      <c r="C79" s="48"/>
    </row>
    <row r="80" spans="2:3">
      <c r="B80" s="47"/>
      <c r="C80" s="48"/>
    </row>
    <row r="81" spans="2:3">
      <c r="B81" s="47"/>
      <c r="C81" s="48"/>
    </row>
    <row r="82" spans="2:3">
      <c r="B82" s="47"/>
      <c r="C82" s="48"/>
    </row>
    <row r="83" spans="2:3">
      <c r="B83" s="47"/>
      <c r="C83" s="48"/>
    </row>
    <row r="84" spans="2:3">
      <c r="B84" s="47"/>
      <c r="C84" s="48"/>
    </row>
    <row r="85" spans="2:3">
      <c r="B85" s="47"/>
      <c r="C85" s="48"/>
    </row>
    <row r="86" spans="2:3">
      <c r="B86" s="47"/>
      <c r="C86" s="48"/>
    </row>
    <row r="87" spans="2:3">
      <c r="B87" s="47"/>
      <c r="C87" s="48"/>
    </row>
    <row r="88" spans="2:3">
      <c r="B88" s="47"/>
      <c r="C88" s="48"/>
    </row>
    <row r="89" spans="2:3">
      <c r="B89" s="47"/>
      <c r="C89" s="48"/>
    </row>
    <row r="90" spans="2:3">
      <c r="B90" s="47"/>
      <c r="C90" s="48"/>
    </row>
    <row r="91" spans="2:3">
      <c r="B91" s="47"/>
      <c r="C91" s="48"/>
    </row>
    <row r="92" spans="2:3">
      <c r="B92" s="47"/>
      <c r="C92" s="48"/>
    </row>
    <row r="93" spans="2:3">
      <c r="B93" s="47"/>
      <c r="C93" s="48"/>
    </row>
    <row r="94" spans="2:3">
      <c r="B94" s="47"/>
      <c r="C94" s="48"/>
    </row>
    <row r="95" spans="2:3">
      <c r="B95" s="47"/>
      <c r="C95" s="48"/>
    </row>
    <row r="96" spans="2:3">
      <c r="B96" s="47"/>
      <c r="C96" s="48"/>
    </row>
    <row r="97" spans="2:3">
      <c r="B97" s="47"/>
      <c r="C97" s="48"/>
    </row>
    <row r="98" spans="2:3">
      <c r="B98" s="47"/>
      <c r="C98" s="48"/>
    </row>
    <row r="99" spans="2:3">
      <c r="B99" s="47"/>
      <c r="C99" s="48"/>
    </row>
    <row r="100" spans="2:3">
      <c r="B100" s="47"/>
      <c r="C100" s="48"/>
    </row>
    <row r="101" spans="2:3">
      <c r="B101" s="47"/>
      <c r="C101" s="48"/>
    </row>
    <row r="102" spans="2:3">
      <c r="B102" s="47"/>
      <c r="C102" s="48"/>
    </row>
    <row r="103" spans="2:3">
      <c r="B103" s="47"/>
      <c r="C103" s="48"/>
    </row>
    <row r="104" spans="2:3">
      <c r="B104" s="47"/>
      <c r="C104" s="48"/>
    </row>
    <row r="105" spans="2:3">
      <c r="B105" s="47"/>
      <c r="C105" s="48"/>
    </row>
    <row r="106" spans="2:3">
      <c r="B106" s="47"/>
      <c r="C106" s="48"/>
    </row>
    <row r="107" spans="2:3">
      <c r="B107" s="47"/>
      <c r="C107" s="48"/>
    </row>
    <row r="108" spans="2:3">
      <c r="B108" s="47"/>
      <c r="C108" s="48"/>
    </row>
    <row r="109" spans="2:3">
      <c r="B109" s="47"/>
      <c r="C109" s="48"/>
    </row>
    <row r="110" spans="2:3">
      <c r="B110" s="47"/>
      <c r="C110" s="48"/>
    </row>
    <row r="111" spans="2:3">
      <c r="B111" s="47"/>
      <c r="C111" s="48"/>
    </row>
    <row r="112" spans="2:3">
      <c r="B112" s="47"/>
      <c r="C112" s="48"/>
    </row>
    <row r="113" spans="2:3">
      <c r="B113" s="47"/>
      <c r="C113" s="48"/>
    </row>
    <row r="114" spans="2:3">
      <c r="B114" s="47"/>
      <c r="C114" s="48"/>
    </row>
    <row r="115" spans="2:3">
      <c r="B115" s="47"/>
      <c r="C115" s="48"/>
    </row>
    <row r="116" spans="2:3">
      <c r="B116" s="47"/>
      <c r="C116" s="48"/>
    </row>
    <row r="117" spans="2:3">
      <c r="B117" s="47"/>
      <c r="C117" s="48"/>
    </row>
    <row r="118" spans="2:3">
      <c r="B118" s="47"/>
      <c r="C118" s="48"/>
    </row>
    <row r="119" spans="2:3">
      <c r="B119" s="47"/>
      <c r="C119" s="48"/>
    </row>
    <row r="120" spans="2:3">
      <c r="B120" s="47"/>
      <c r="C120" s="48"/>
    </row>
    <row r="121" spans="2:3">
      <c r="B121" s="47"/>
      <c r="C121" s="48"/>
    </row>
    <row r="122" spans="2:3">
      <c r="B122" s="47"/>
      <c r="C122" s="48"/>
    </row>
    <row r="123" spans="2:3">
      <c r="B123" s="47"/>
      <c r="C123" s="48"/>
    </row>
    <row r="124" spans="2:3">
      <c r="B124" s="47"/>
      <c r="C124" s="48"/>
    </row>
    <row r="125" spans="2:3">
      <c r="B125" s="47"/>
      <c r="C125" s="48"/>
    </row>
    <row r="126" spans="2:3">
      <c r="B126" s="47"/>
      <c r="C126" s="48"/>
    </row>
    <row r="127" spans="2:3">
      <c r="B127" s="47"/>
      <c r="C127" s="48"/>
    </row>
    <row r="128" spans="2:3">
      <c r="B128" s="47"/>
      <c r="C128" s="48"/>
    </row>
    <row r="129" spans="2:3">
      <c r="B129" s="47"/>
      <c r="C129" s="48"/>
    </row>
    <row r="130" spans="2:3">
      <c r="B130" s="47"/>
      <c r="C130" s="48"/>
    </row>
    <row r="131" spans="2:3">
      <c r="B131" s="47"/>
      <c r="C131" s="48"/>
    </row>
    <row r="132" spans="2:3">
      <c r="B132" s="47"/>
      <c r="C132" s="48"/>
    </row>
    <row r="133" spans="2:3">
      <c r="B133" s="47"/>
      <c r="C133" s="48"/>
    </row>
    <row r="134" spans="2:3">
      <c r="B134" s="47"/>
      <c r="C134" s="48"/>
    </row>
    <row r="135" spans="2:3">
      <c r="B135" s="47"/>
      <c r="C135" s="48"/>
    </row>
    <row r="136" spans="2:3">
      <c r="B136" s="47"/>
      <c r="C136" s="48"/>
    </row>
    <row r="137" spans="2:3">
      <c r="B137" s="47"/>
      <c r="C137" s="48"/>
    </row>
    <row r="138" spans="2:3">
      <c r="B138" s="47"/>
      <c r="C138" s="48"/>
    </row>
    <row r="139" spans="2:3">
      <c r="B139" s="47"/>
      <c r="C139" s="48"/>
    </row>
    <row r="140" spans="2:3">
      <c r="B140" s="47"/>
      <c r="C140" s="48"/>
    </row>
    <row r="141" spans="2:3">
      <c r="B141" s="47"/>
      <c r="C141" s="48"/>
    </row>
    <row r="142" spans="2:3">
      <c r="B142" s="47"/>
      <c r="C142" s="48"/>
    </row>
    <row r="143" spans="2:3">
      <c r="B143" s="47"/>
      <c r="C143" s="48"/>
    </row>
    <row r="144" spans="2:3">
      <c r="B144" s="47"/>
      <c r="C144" s="48"/>
    </row>
    <row r="145" spans="2:3">
      <c r="B145" s="47"/>
      <c r="C145" s="48"/>
    </row>
    <row r="146" spans="2:3">
      <c r="B146" s="47"/>
      <c r="C146" s="48"/>
    </row>
    <row r="147" spans="2:3">
      <c r="B147" s="47"/>
      <c r="C147" s="48"/>
    </row>
    <row r="148" spans="2:3">
      <c r="B148" s="47"/>
      <c r="C148" s="48"/>
    </row>
    <row r="149" spans="2:3">
      <c r="B149" s="47"/>
      <c r="C149" s="48"/>
    </row>
    <row r="150" spans="2:3">
      <c r="B150" s="47"/>
      <c r="C150" s="48"/>
    </row>
    <row r="151" spans="2:3">
      <c r="B151" s="47"/>
      <c r="C151" s="48"/>
    </row>
    <row r="152" spans="2:3">
      <c r="B152" s="47"/>
      <c r="C152" s="48"/>
    </row>
    <row r="153" spans="2:3">
      <c r="B153" s="47"/>
      <c r="C153" s="48"/>
    </row>
    <row r="154" spans="2:3">
      <c r="B154" s="47"/>
      <c r="C154" s="48"/>
    </row>
    <row r="155" spans="2:3">
      <c r="B155" s="47"/>
      <c r="C155" s="48"/>
    </row>
    <row r="156" spans="2:3">
      <c r="B156" s="47"/>
      <c r="C156" s="48"/>
    </row>
    <row r="157" spans="2:3">
      <c r="B157" s="47"/>
      <c r="C157" s="48"/>
    </row>
    <row r="158" spans="2:3">
      <c r="B158" s="47"/>
      <c r="C158" s="48"/>
    </row>
    <row r="159" spans="2:3">
      <c r="B159" s="47"/>
      <c r="C159" s="48"/>
    </row>
    <row r="160" spans="2:3">
      <c r="B160" s="47"/>
      <c r="C160" s="48"/>
    </row>
    <row r="161" spans="2:3">
      <c r="B161" s="47"/>
      <c r="C161" s="48"/>
    </row>
    <row r="162" spans="2:3">
      <c r="B162" s="47"/>
      <c r="C162" s="48"/>
    </row>
    <row r="163" spans="2:3">
      <c r="B163" s="47"/>
      <c r="C163" s="48"/>
    </row>
    <row r="164" spans="2:3">
      <c r="B164" s="47"/>
      <c r="C164" s="48"/>
    </row>
    <row r="165" spans="2:3">
      <c r="B165" s="47"/>
      <c r="C165" s="48"/>
    </row>
    <row r="166" spans="2:3">
      <c r="B166" s="47"/>
      <c r="C166" s="48"/>
    </row>
    <row r="167" spans="2:3">
      <c r="B167" s="47"/>
      <c r="C167" s="48"/>
    </row>
    <row r="168" spans="2:3">
      <c r="B168" s="47"/>
      <c r="C168" s="48"/>
    </row>
    <row r="169" spans="2:3">
      <c r="B169" s="47"/>
      <c r="C169" s="48"/>
    </row>
    <row r="170" spans="2:3">
      <c r="B170" s="47"/>
      <c r="C170" s="48"/>
    </row>
    <row r="171" spans="2:3">
      <c r="B171" s="47"/>
      <c r="C171" s="48"/>
    </row>
    <row r="172" spans="2:3">
      <c r="B172" s="47"/>
      <c r="C172" s="48"/>
    </row>
    <row r="173" spans="2:3">
      <c r="B173" s="47"/>
      <c r="C173" s="48"/>
    </row>
    <row r="174" spans="2:3">
      <c r="B174" s="47"/>
      <c r="C174" s="48"/>
    </row>
    <row r="175" spans="2:3">
      <c r="B175" s="47"/>
      <c r="C175" s="48"/>
    </row>
    <row r="176" spans="2:3">
      <c r="B176" s="47"/>
      <c r="C176" s="48"/>
    </row>
    <row r="177" spans="2:3">
      <c r="B177" s="47"/>
      <c r="C177" s="48"/>
    </row>
    <row r="178" spans="2:3">
      <c r="B178" s="47"/>
      <c r="C178" s="48"/>
    </row>
    <row r="179" spans="2:3">
      <c r="B179" s="47"/>
      <c r="C179" s="48"/>
    </row>
    <row r="180" spans="2:3">
      <c r="B180" s="47"/>
      <c r="C180" s="48"/>
    </row>
    <row r="181" spans="2:3">
      <c r="B181" s="47"/>
      <c r="C181" s="48"/>
    </row>
    <row r="182" spans="2:3">
      <c r="B182" s="47"/>
      <c r="C182" s="48"/>
    </row>
    <row r="183" spans="2:3">
      <c r="B183" s="47"/>
      <c r="C183" s="48"/>
    </row>
    <row r="184" spans="2:3">
      <c r="B184" s="47"/>
      <c r="C184" s="48"/>
    </row>
    <row r="185" spans="2:3">
      <c r="B185" s="47"/>
      <c r="C185" s="48"/>
    </row>
    <row r="186" spans="2:3">
      <c r="B186" s="47"/>
      <c r="C186" s="48"/>
    </row>
    <row r="187" spans="2:3">
      <c r="B187" s="47"/>
      <c r="C187" s="48"/>
    </row>
    <row r="188" spans="2:3">
      <c r="B188" s="47"/>
      <c r="C188" s="48"/>
    </row>
    <row r="189" spans="2:3">
      <c r="B189" s="47"/>
      <c r="C189" s="48"/>
    </row>
    <row r="190" spans="2:3">
      <c r="B190" s="47"/>
      <c r="C190" s="48"/>
    </row>
    <row r="191" spans="2:3">
      <c r="B191" s="47"/>
      <c r="C191" s="48"/>
    </row>
    <row r="192" spans="2:3">
      <c r="B192" s="47"/>
      <c r="C192" s="48"/>
    </row>
    <row r="193" spans="2:3">
      <c r="B193" s="47"/>
      <c r="C193" s="48"/>
    </row>
    <row r="194" spans="2:3">
      <c r="B194" s="47"/>
      <c r="C194" s="48"/>
    </row>
    <row r="195" spans="2:3">
      <c r="B195" s="47"/>
      <c r="C195" s="48"/>
    </row>
    <row r="196" spans="2:3">
      <c r="B196" s="47"/>
      <c r="C196" s="48"/>
    </row>
    <row r="197" spans="2:3">
      <c r="B197" s="47"/>
      <c r="C197" s="48"/>
    </row>
    <row r="198" spans="2:3">
      <c r="B198" s="47"/>
      <c r="C198" s="48"/>
    </row>
    <row r="199" spans="2:3">
      <c r="B199" s="47"/>
      <c r="C199" s="48"/>
    </row>
    <row r="200" spans="2:3">
      <c r="B200" s="47"/>
      <c r="C200" s="48"/>
    </row>
    <row r="201" spans="2:3">
      <c r="B201" s="47" t="s">
        <v>135</v>
      </c>
      <c r="C201" s="48">
        <f>SUM(C2:C200)</f>
        <v>0</v>
      </c>
    </row>
  </sheetData>
  <phoneticPr fontId="3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98" zoomScaleNormal="130" zoomScaleSheetLayoutView="98"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9" t="s">
        <v>154</v>
      </c>
      <c r="B1" s="78" t="s">
        <v>131</v>
      </c>
      <c r="C1" s="79"/>
      <c r="D1" s="79"/>
      <c r="E1" s="79"/>
      <c r="F1" s="79"/>
      <c r="G1" s="79"/>
      <c r="H1" s="79"/>
      <c r="I1" s="26"/>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v>0</v>
      </c>
      <c r="C4" s="16">
        <v>0</v>
      </c>
      <c r="D4" s="28" t="e">
        <f>C4/B4</f>
        <v>#DIV/0!</v>
      </c>
      <c r="E4" s="29" t="e">
        <f>(D4-0.02)*B4</f>
        <v>#DIV/0!</v>
      </c>
      <c r="F4" s="30">
        <v>0</v>
      </c>
      <c r="G4" s="37">
        <v>0</v>
      </c>
      <c r="H4" s="31">
        <v>0</v>
      </c>
      <c r="I4" s="27">
        <f>F4*G4*H4</f>
        <v>0</v>
      </c>
      <c r="J4" s="15"/>
    </row>
    <row r="5" spans="1:10" ht="93.75" customHeight="1">
      <c r="A5" s="11" t="s">
        <v>127</v>
      </c>
      <c r="B5" s="16">
        <v>0</v>
      </c>
      <c r="C5" s="16">
        <v>0</v>
      </c>
      <c r="D5" s="28" t="e">
        <f>C5/B5</f>
        <v>#DIV/0!</v>
      </c>
      <c r="E5" s="29" t="e">
        <f>(D5-0.02)*B5</f>
        <v>#DIV/0!</v>
      </c>
      <c r="F5" s="30">
        <v>0</v>
      </c>
      <c r="G5" s="37">
        <v>0</v>
      </c>
      <c r="H5" s="31">
        <v>0</v>
      </c>
      <c r="I5" s="27">
        <f>F5*G5*H5</f>
        <v>0</v>
      </c>
      <c r="J5" s="15"/>
    </row>
    <row r="6" spans="1:10" ht="90" customHeight="1">
      <c r="A6" s="11" t="s">
        <v>128</v>
      </c>
      <c r="B6" s="82"/>
      <c r="C6" s="83"/>
      <c r="D6" s="83"/>
      <c r="E6" s="83"/>
      <c r="F6" s="83"/>
      <c r="G6" s="83"/>
      <c r="H6" s="83"/>
      <c r="I6" s="27">
        <v>0</v>
      </c>
      <c r="J6" s="15"/>
    </row>
    <row r="7" spans="1:10" ht="60.75" customHeight="1">
      <c r="A7" s="84" t="s">
        <v>130</v>
      </c>
      <c r="B7" s="85"/>
      <c r="C7" s="85"/>
      <c r="D7" s="85"/>
      <c r="E7" s="85"/>
      <c r="F7" s="85"/>
      <c r="G7" s="85"/>
      <c r="H7" s="85"/>
      <c r="I7" s="85"/>
    </row>
    <row r="9" spans="1:10">
      <c r="A9" s="42"/>
    </row>
  </sheetData>
  <mergeCells count="5">
    <mergeCell ref="B1:H1"/>
    <mergeCell ref="A2:H2"/>
    <mergeCell ref="I2:I3"/>
    <mergeCell ref="B6:H6"/>
    <mergeCell ref="A7:I7"/>
  </mergeCells>
  <phoneticPr fontId="39"/>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2026-07-06T04:46:31Z</cp:lastPrinted>
  <dcterms:created xsi:type="dcterms:W3CDTF">2017-10-26T07:12:00Z</dcterms:created>
  <dcterms:modified xsi:type="dcterms:W3CDTF">2026-07-06T08:55:44Z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